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10\Desktop\Izvršenja Finan.plana\2025\01.01.2025.-30.06.2025\"/>
    </mc:Choice>
  </mc:AlternateContent>
  <bookViews>
    <workbookView xWindow="0" yWindow="0" windowWidth="23040" windowHeight="9195" activeTab="6"/>
  </bookViews>
  <sheets>
    <sheet name="Sažetak" sheetId="1" r:id="rId1"/>
    <sheet name="P i R Tablica 1." sheetId="2" r:id="rId2"/>
    <sheet name="P i R Tablica 2." sheetId="3" r:id="rId3"/>
    <sheet name="R-Tablica 3." sheetId="4" r:id="rId4"/>
    <sheet name="Rač.fin-Tablica 4." sheetId="5" r:id="rId5"/>
    <sheet name="Rač.fin-Tablica 5." sheetId="6" r:id="rId6"/>
    <sheet name="Posebni dio-Tablica 6." sheetId="8" r:id="rId7"/>
  </sheets>
  <calcPr calcId="162913"/>
</workbook>
</file>

<file path=xl/calcChain.xml><?xml version="1.0" encoding="utf-8"?>
<calcChain xmlns="http://schemas.openxmlformats.org/spreadsheetml/2006/main">
  <c r="G20" i="6" l="1"/>
  <c r="F20" i="6"/>
  <c r="G19" i="6"/>
  <c r="F19" i="6"/>
  <c r="E18" i="6"/>
  <c r="G18" i="6" s="1"/>
  <c r="D18" i="6"/>
  <c r="C18" i="6"/>
  <c r="B18" i="6"/>
  <c r="G17" i="6"/>
  <c r="F17" i="6"/>
  <c r="E16" i="6"/>
  <c r="E21" i="6" s="1"/>
  <c r="D16" i="6"/>
  <c r="D21" i="6" s="1"/>
  <c r="C16" i="6"/>
  <c r="C21" i="6" s="1"/>
  <c r="B16" i="6"/>
  <c r="B21" i="6" s="1"/>
  <c r="G11" i="6"/>
  <c r="F11" i="6"/>
  <c r="G10" i="6"/>
  <c r="F10" i="6"/>
  <c r="E10" i="6"/>
  <c r="D10" i="6"/>
  <c r="C10" i="6"/>
  <c r="B10" i="6"/>
  <c r="G9" i="6"/>
  <c r="F9" i="6"/>
  <c r="G8" i="6"/>
  <c r="F8" i="6"/>
  <c r="E8" i="6"/>
  <c r="D8" i="6"/>
  <c r="C8" i="6"/>
  <c r="B8" i="6"/>
  <c r="G7" i="6"/>
  <c r="F7" i="6"/>
  <c r="G6" i="6"/>
  <c r="F6" i="6"/>
  <c r="E6" i="6"/>
  <c r="E12" i="6" s="1"/>
  <c r="D6" i="6"/>
  <c r="D12" i="6" s="1"/>
  <c r="C6" i="6"/>
  <c r="C12" i="6" s="1"/>
  <c r="B6" i="6"/>
  <c r="B12" i="6" s="1"/>
  <c r="G12" i="6" l="1"/>
  <c r="F12" i="6"/>
  <c r="G21" i="6"/>
  <c r="F21" i="6"/>
  <c r="F16" i="6"/>
  <c r="F18" i="6"/>
  <c r="G16" i="6"/>
</calcChain>
</file>

<file path=xl/sharedStrings.xml><?xml version="1.0" encoding="utf-8"?>
<sst xmlns="http://schemas.openxmlformats.org/spreadsheetml/2006/main" count="471" uniqueCount="197">
  <si>
    <t>Oznaka</t>
  </si>
  <si>
    <t>Izvorni plan 2025. (2)</t>
  </si>
  <si>
    <t>Tekući plan 2025. (3)</t>
  </si>
  <si>
    <t>A. RAČUN PRIHODA I RASHODA</t>
  </si>
  <si>
    <t>3 Rashodi poslovanja</t>
  </si>
  <si>
    <t>4 Rashodi za nabavu nefinancijske imovine</t>
  </si>
  <si>
    <t>Razlika - višak/manjak</t>
  </si>
  <si>
    <t>C. PRORAČUN UKUPNO</t>
  </si>
  <si>
    <t>1. PRIHODI I PRIMICI</t>
  </si>
  <si>
    <t>2. RASHODI I IZDACI</t>
  </si>
  <si>
    <t>3. RAZLIKA - VIŠAK/MANJAK</t>
  </si>
  <si>
    <t>D. RASPOLOŽIVA SREDSTVA IZ PRETHODNIH GODINA</t>
  </si>
  <si>
    <t>VIŠAK/MANJAK PRIHODA prenešeni (+/-)</t>
  </si>
  <si>
    <t>VIŠAK/MANJAK PRIHODA</t>
  </si>
  <si>
    <t>639 Prijenosi između proračunskih korisnika istog proračuna</t>
  </si>
  <si>
    <t>6391 Tekući prijenosi između proračunskih korisnika istog proračuna</t>
  </si>
  <si>
    <t>6392 Kapitalni prijenosi između proračunskih korisnika istog proračuna</t>
  </si>
  <si>
    <t>6393 Tekući prijenosi između proračunskih korisnika istog proračuna temeljem prijenosa EU sredstava</t>
  </si>
  <si>
    <t>6394 Kapitalni prijenosi između proračunskih korisnika istog proračuna temeljem prijenosa EU sredstava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</si>
  <si>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</si>
  <si>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</si>
  <si>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</si>
  <si>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</si>
  <si>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SVEUKUPNO PRIHODI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</si>
  <si>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</si>
  <si>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</si>
  <si>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</si>
  <si>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</si>
  <si>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</si>
  <si>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</si>
  <si>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</si>
  <si>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</si>
  <si>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</si>
  <si>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</si>
  <si>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</si>
  <si>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</si>
  <si>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</si>
  <si>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</si>
  <si>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</si>
  <si>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</si>
  <si>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</si>
  <si>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</si>
  <si>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</si>
  <si>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</si>
  <si>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</si>
  <si>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</si>
  <si>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</si>
  <si>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</si>
  <si>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</si>
  <si>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</si>
  <si>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</si>
  <si>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</si>
  <si>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</si>
  <si>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</si>
  <si>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</si>
  <si>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</si>
  <si>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</si>
  <si>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</si>
  <si>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</si>
  <si>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</si>
  <si>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</si>
  <si>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</si>
  <si>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</si>
  <si>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</si>
  <si>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</si>
  <si>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</si>
  <si>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3722 Naknade građanima i kućanstvima u naravi</t>
  </si>
  <si>
    <t>38 Ostali rashodi</t>
  </si>
  <si>
    <t>42 Rashodi za nabavu proizvedene dugotrajne imovine</t>
  </si>
  <si>
    <t>422 Postrojenja i oprema</t>
  </si>
  <si>
    <t>4221 Uredska oprema i namještaj</t>
  </si>
  <si>
    <t>4227 Uređaji, strojevi i oprema za ostale namjene</t>
  </si>
  <si>
    <t>424 Knjige, umjetnička djela i ostale izložbene vrijednosti</t>
  </si>
  <si>
    <t>4241 Knjige</t>
  </si>
  <si>
    <t>45 Rashodi za dodatna ulaganja na nefinancijskoj imovini</t>
  </si>
  <si>
    <t>451 Dodatna ulaganja na građevinskim objektima</t>
  </si>
  <si>
    <t>4511 Dodatna ulaganja na građevinskim objektima</t>
  </si>
  <si>
    <t>SVEUKUPNO RASHODI</t>
  </si>
  <si>
    <t>Izvor: 1 OPĆI PRIHODI I PRIMICI</t>
  </si>
  <si>
    <t>Izvor: 11 Opći prihodi i primici</t>
  </si>
  <si>
    <t>Izvor: 3 VLASTITI PRIHODI</t>
  </si>
  <si>
    <t>Izvor: 31 Vlastiti prihodi</t>
  </si>
  <si>
    <t>Izvor: 4 PRIHODI ZA POSEBNE NAMJENE</t>
  </si>
  <si>
    <t>Izvor: 43 Ostali prihodi za posebne namjene</t>
  </si>
  <si>
    <t>Izvor: 44 Decentralizirana sredstva</t>
  </si>
  <si>
    <t>Izvor: 5 POMOĆI</t>
  </si>
  <si>
    <t>Izvor: 51 Pomoći EU</t>
  </si>
  <si>
    <t>Izvor: 52 Ostale pomoći</t>
  </si>
  <si>
    <t>Izvor: 6 DONACIJE</t>
  </si>
  <si>
    <t>Izvor: 61 Donacije</t>
  </si>
  <si>
    <t>K114020 OŠ Petrijanec, PŠ Strmec - NPOO</t>
  </si>
  <si>
    <t>K114021 OŠ Petrijanec, PŠ Nova Ves - NPOO</t>
  </si>
  <si>
    <t>T114017 Asistenti u nastavi</t>
  </si>
  <si>
    <t>T114066 Projekti Erasmus+</t>
  </si>
  <si>
    <t>A121004 Integracija Roma</t>
  </si>
  <si>
    <t>A121016 Programi u školstvu iznad zakonskog standarda</t>
  </si>
  <si>
    <t>A121019 Prehrana učenika</t>
  </si>
  <si>
    <t>A121020 Cjelodnevni boravak učenika</t>
  </si>
  <si>
    <t>A121023 Građanski odgoj</t>
  </si>
  <si>
    <t>A121025 Opskrba školskih ustanova besplatnim higijenskim potrepštinama</t>
  </si>
  <si>
    <t>T121001 Školski medni dan</t>
  </si>
  <si>
    <t>K122001 Izgradnja i ulaganje u objekte srednjih i osnovnih škola</t>
  </si>
  <si>
    <t>A123001 Odgojnoobrazovno, administrativno i tehničko osoblje</t>
  </si>
  <si>
    <t>K123001 Izgradnja i održavanje školskih objekata</t>
  </si>
  <si>
    <t>B. RAČUN FINANCIRANJA</t>
  </si>
  <si>
    <t>Tablica 4. Izvještaj računa financiranja prema ekonomskoj klasifikaciji</t>
  </si>
  <si>
    <t>Brojčana oznaka i naziv računa primitaka i izdataka</t>
  </si>
  <si>
    <t>Ostvarenje / izvršenje 
2024.</t>
  </si>
  <si>
    <t>Indeks 
%</t>
  </si>
  <si>
    <t>Indeks
 %</t>
  </si>
  <si>
    <t>6=5/2*100</t>
  </si>
  <si>
    <t>7=5/4*100</t>
  </si>
  <si>
    <t>8 Primici od financijske imovine i zaduživanja</t>
  </si>
  <si>
    <t>84 Primici od zaduživanja</t>
  </si>
  <si>
    <t>-</t>
  </si>
  <si>
    <t>842 Primljeni krediti i zajmovi od kreditnih i ostalih financijskih institucija u javnom sektoru</t>
  </si>
  <si>
    <t>8422 Primljeni krediti od kreditnih institucija u javnom sektoru</t>
  </si>
  <si>
    <t>844 Primljeni krediti i zajmovi od kreditnih i ostalih financijskih institucija izvan javnog sektora</t>
  </si>
  <si>
    <t>8443 Primljeni krediti od tuzemnih kreditnih institucija izvan javnog sektora</t>
  </si>
  <si>
    <t>SVEUKUPNO PRIMICI</t>
  </si>
  <si>
    <t>5 Izdaci za financijsku imovinu i otplate zajmova</t>
  </si>
  <si>
    <t>54 Izdaci za otplatu glavnice primljenih kredita i zajmova</t>
  </si>
  <si>
    <t>542 Otplata glavnice primljenih kredita i zajmova od kreditnih i ostalih financijskih institucija u javnom sektoru</t>
  </si>
  <si>
    <t>5422 Otplata glavnice primljenih kredita od kreditnih institucija u javnom sektoru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</si>
  <si>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</si>
  <si>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</si>
  <si>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5445 Otplata glavnice primljenih zajmova od ostalih tuzemnih financijskih institucija izvan javnog sektora</t>
  </si>
  <si>
    <t>SVEUKUPNO IZDACI</t>
  </si>
  <si>
    <t>Tablica 5. Izvještaj računa financiranja prema izvorima financiranja</t>
  </si>
  <si>
    <t>Brojčana oznaka i naziv izvora financiranja</t>
  </si>
  <si>
    <t>PRIMICI PO IZVORIMA FINANCIRANJA</t>
  </si>
  <si>
    <t>Izvor: 8 NAMJENSKI PRIMICI OD ZADUŽIVANJA</t>
  </si>
  <si>
    <t>Izvor: 81 Namjenski primici od zaduživanja</t>
  </si>
  <si>
    <t>IZDACI PO IZVORIMA FINANCIRANJA</t>
  </si>
  <si>
    <t>Članak 4.</t>
  </si>
  <si>
    <t xml:space="preserve">  PREDSJEDNICA ŠKOLSKOG ODBORA:</t>
  </si>
  <si>
    <t xml:space="preserve"> / Marija Kramarić /</t>
  </si>
  <si>
    <t>I. OPĆI DIO</t>
  </si>
  <si>
    <t>Članak 1.</t>
  </si>
  <si>
    <t>PRIJEDLOG POLUGODIŠNJEG IZVJEŠTAJA O IZVRŠENJU FINANCIJSKOG PLANA OŠ PETRIJANEC  ZA 2025. GODINU</t>
  </si>
  <si>
    <t>SAŽETAK RAČUNA PRIHODA I RASHODA I RAČUNA FINANCIRANJA</t>
  </si>
  <si>
    <t xml:space="preserve">Članak 2. </t>
  </si>
  <si>
    <t>Tablica 1. Izvještaj o prihodima i rashodima prema ekonomskoj klasifikaciji</t>
  </si>
  <si>
    <t xml:space="preserve">Prihodi i rashodi te primici i izdaci ostvareni su, odnosno izvršeni u 2025. godini u Računu prihoda i rashoda i Računu financiranja, uz usporedbu prethodne godine, kako slijedi: </t>
  </si>
  <si>
    <t>Tablica 2. Izvještaj o prihodima i rashodima prema izvorima financiranja</t>
  </si>
  <si>
    <t>Tablica 3. Izvještaj o rashodima prema funkcijskoj klasifikaciji</t>
  </si>
  <si>
    <t>II. POSEBNI DIO</t>
  </si>
  <si>
    <t>ČLANAK 3.</t>
  </si>
  <si>
    <t xml:space="preserve"> Rashodi i izdaci u Posebnom dijelu Financijskog plana iskazani po organizacijskoj i programskoj klasifikaciji, izvršeni su kako slijedi:</t>
  </si>
  <si>
    <t xml:space="preserve">Sažetak Prijedloga polugodišnjeg izvještaja o izvršenju Financijskog plana za 2025. godinu izgleda kako slijedi: </t>
  </si>
  <si>
    <t>SVEUKUPNO</t>
  </si>
  <si>
    <t>Razdjel: 015 UPRAVNI ODJEL ZA PROSVJETU, KULTURU I SPORT</t>
  </si>
  <si>
    <t>Glava: 01502 OSNOVNO ŠKOLSKO OBRAZOVANJE</t>
  </si>
  <si>
    <t>14066 OŠ PETRIJANEC</t>
  </si>
  <si>
    <t xml:space="preserve"> Prijedlog polugodišnjeg izvještaja o izvršenju Financijskog plana za 2025. godinu objavljuje se na mrežnim stranicama Osnovne škole Petrijanec,</t>
  </si>
  <si>
    <t xml:space="preserve">              kao i opći  dio Prijedloga polugodišnjeg izvještaja o izvršenju Financijskog plana za 2025. godinu.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</si>
  <si>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</si>
  <si>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</si>
  <si>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</si>
  <si>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</si>
  <si>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</si>
  <si>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</si>
  <si>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</si>
  <si>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</si>
  <si>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</si>
  <si>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</si>
  <si>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</si>
  <si>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</si>
  <si>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</si>
  <si>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</si>
  <si>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i povrat donacija po protestiranim jamstvima</t>
  </si>
  <si>
    <t>6631 Tekuće donacije</t>
  </si>
  <si>
    <t>372 Ostale naknade građanima i kućanstvima iz proračuna</t>
  </si>
  <si>
    <t>383 Kazne, penali i naknade štete</t>
  </si>
  <si>
    <t>3835 Ostale kazne</t>
  </si>
  <si>
    <t>Ostvarenje / Izvršenje 2024. (1)</t>
  </si>
  <si>
    <t>Indeks % (5=4/1)</t>
  </si>
  <si>
    <t>Indeks % (6=4/3)</t>
  </si>
  <si>
    <t>Funk. klas: 09 Obrazovanje</t>
  </si>
  <si>
    <t>091 Predškolsko i osnovno obrazovanje</t>
  </si>
  <si>
    <t>095 Obrazovanje koje se ne može definirati po stupnju</t>
  </si>
  <si>
    <t>096 Dodatne usluge u obrazovanju</t>
  </si>
  <si>
    <t>098 Usluge obrazovanja koje nisu drugdje svrstane</t>
  </si>
  <si>
    <t>Tekući plan 2025. (2.)</t>
  </si>
  <si>
    <t>Izvršenje 2025. (3.)</t>
  </si>
  <si>
    <t>Indeks % (3./2.)</t>
  </si>
  <si>
    <t>Program: 1140 PROGRAMI EUROPSKIH POSLOVA</t>
  </si>
  <si>
    <t>Program: 1210 JAVNE POTREBE U OBRAZOVANJU IZNAD ZAKONSKOG STANDARDA</t>
  </si>
  <si>
    <t>Program: 1220 ŽUPANIJSKA DODATNA KAPITALNA ULAGANJA U OBRAZOVANJU</t>
  </si>
  <si>
    <t>Program: 1230 ZAKONSKI STANDARD JAVNIH USTANOVA OŠ</t>
  </si>
  <si>
    <t>Ostvarenje / Izvršenje 30.06.2025. (4)</t>
  </si>
  <si>
    <t>Rebalans
2025.</t>
  </si>
  <si>
    <t>Tekući plan 
2025.</t>
  </si>
  <si>
    <t>Ostvarenje / izvršenje 
2025.</t>
  </si>
  <si>
    <t>Rebalans 2025. (1.)</t>
  </si>
  <si>
    <t xml:space="preserve">              U Petrijancu, 30.srpnja 2025. godine.</t>
  </si>
  <si>
    <t>Temeljem odredbi članka  81.,82.,83.,84.,85.,86 Zakona o proračunu (Narodne novine br. 144/21), članka 52. Pravilnika o polugodišnjem i godišnjem izvještaju o izvršenju proračuna i financijskog plana (Narodne novine br. 85/23), članka 29. Odluke o izvršavanju Proračuna Varaždinske županije za 2025. godinu (Službeni vjesnik Varaždinske županije br. 104/24) i članka 68. Statuta OŠ Petrijanec, Školski odbor na sjednici održanoj 30. srpnja 2025. godine,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</si>
</sst>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70C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7"/>
      <color rgb="FFFFFFFF"/>
      <name val="Verdana"/>
      <family val="2"/>
      <charset val="238"/>
    </font>
    <font>
      <sz val="7"/>
      <color rgb="FF000000"/>
      <name val="Verdana"/>
      <family val="2"/>
      <charset val="238"/>
    </font>
    <font>
      <sz val="7.5"/>
      <color rgb="FF000000"/>
      <name val="Arial"/>
      <family val="2"/>
      <charset val="238"/>
    </font>
    <font>
      <b/>
      <sz val="7.5"/>
      <color rgb="FF000000"/>
      <name val="Microsoft Sans Serif"/>
      <family val="2"/>
      <charset val="238"/>
    </font>
    <font>
      <b/>
      <sz val="7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FFFFFF"/>
      <name val="Verdana"/>
      <family val="2"/>
      <charset val="238"/>
    </font>
    <font>
      <sz val="9"/>
      <color rgb="FF000000"/>
      <name val="Verdan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00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5">
    <xf numFmtId="0" fontId="0" fillId="0" borderId="0" xfId="0"/>
    <xf numFmtId="0" fontId="18" fillId="0" borderId="0" xfId="0" applyFont="1"/>
    <xf numFmtId="0" fontId="21" fillId="34" borderId="11" xfId="0" applyFont="1" applyFill="1" applyBorder="1" applyAlignment="1">
      <alignment horizontal="left" wrapText="1" indent="1"/>
    </xf>
    <xf numFmtId="0" fontId="21" fillId="35" borderId="11" xfId="0" applyFont="1" applyFill="1" applyBorder="1" applyAlignment="1">
      <alignment horizontal="left" wrapText="1" indent="1"/>
    </xf>
    <xf numFmtId="0" fontId="21" fillId="34" borderId="11" xfId="0" applyFont="1" applyFill="1" applyBorder="1" applyAlignment="1">
      <alignment horizontal="left" wrapText="1" indent="3"/>
    </xf>
    <xf numFmtId="0" fontId="18" fillId="0" borderId="0" xfId="0" applyFont="1"/>
    <xf numFmtId="0" fontId="20" fillId="34" borderId="11" xfId="0" applyFont="1" applyFill="1" applyBorder="1" applyAlignment="1">
      <alignment horizontal="left" wrapText="1" indent="3"/>
    </xf>
    <xf numFmtId="0" fontId="20" fillId="34" borderId="11" xfId="0" applyFont="1" applyFill="1" applyBorder="1" applyAlignment="1">
      <alignment horizontal="left" wrapText="1" indent="1"/>
    </xf>
    <xf numFmtId="0" fontId="21" fillId="34" borderId="11" xfId="0" applyFont="1" applyFill="1" applyBorder="1" applyAlignment="1">
      <alignment horizontal="left" wrapText="1" indent="4"/>
    </xf>
    <xf numFmtId="0" fontId="20" fillId="34" borderId="11" xfId="0" applyFont="1" applyFill="1" applyBorder="1" applyAlignment="1">
      <alignment horizontal="left" wrapText="1" indent="5"/>
    </xf>
    <xf numFmtId="0" fontId="23" fillId="37" borderId="0" xfId="0" applyFont="1" applyFill="1" applyAlignment="1">
      <alignment wrapText="1"/>
    </xf>
    <xf numFmtId="0" fontId="24" fillId="0" borderId="0" xfId="0" applyFont="1" applyAlignment="1">
      <alignment horizontal="left" indent="1"/>
    </xf>
    <xf numFmtId="0" fontId="24" fillId="0" borderId="0" xfId="0" applyFont="1" applyAlignment="1">
      <alignment horizontal="right" indent="1"/>
    </xf>
    <xf numFmtId="0" fontId="25" fillId="0" borderId="0" xfId="0" applyFont="1" applyAlignment="1">
      <alignment horizontal="left"/>
    </xf>
    <xf numFmtId="0" fontId="26" fillId="0" borderId="12" xfId="0" applyFont="1" applyBorder="1" applyAlignment="1">
      <alignment horizontal="center" vertical="center" wrapText="1"/>
    </xf>
    <xf numFmtId="0" fontId="26" fillId="37" borderId="12" xfId="0" applyFont="1" applyFill="1" applyBorder="1" applyAlignment="1">
      <alignment horizontal="center" vertical="center" wrapText="1"/>
    </xf>
    <xf numFmtId="164" fontId="26" fillId="37" borderId="12" xfId="0" applyNumberFormat="1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38" borderId="0" xfId="0" applyFont="1" applyFill="1" applyAlignment="1">
      <alignment horizontal="left" wrapText="1" indent="1"/>
    </xf>
    <xf numFmtId="4" fontId="28" fillId="38" borderId="0" xfId="0" applyNumberFormat="1" applyFont="1" applyFill="1" applyAlignment="1">
      <alignment horizontal="right" wrapText="1" indent="1"/>
    </xf>
    <xf numFmtId="164" fontId="28" fillId="38" borderId="0" xfId="0" applyNumberFormat="1" applyFont="1" applyFill="1" applyAlignment="1">
      <alignment horizontal="right" wrapText="1" indent="1"/>
    </xf>
    <xf numFmtId="164" fontId="29" fillId="38" borderId="0" xfId="0" applyNumberFormat="1" applyFont="1" applyFill="1" applyAlignment="1">
      <alignment horizontal="right" wrapText="1" indent="1"/>
    </xf>
    <xf numFmtId="0" fontId="26" fillId="34" borderId="13" xfId="0" applyFont="1" applyFill="1" applyBorder="1" applyAlignment="1">
      <alignment horizontal="left" wrapText="1" indent="2"/>
    </xf>
    <xf numFmtId="4" fontId="26" fillId="34" borderId="13" xfId="0" applyNumberFormat="1" applyFont="1" applyFill="1" applyBorder="1" applyAlignment="1">
      <alignment horizontal="right" wrapText="1"/>
    </xf>
    <xf numFmtId="164" fontId="26" fillId="34" borderId="13" xfId="0" applyNumberFormat="1" applyFont="1" applyFill="1" applyBorder="1" applyAlignment="1">
      <alignment horizontal="right" wrapText="1"/>
    </xf>
    <xf numFmtId="0" fontId="26" fillId="34" borderId="13" xfId="0" applyFont="1" applyFill="1" applyBorder="1" applyAlignment="1">
      <alignment horizontal="left" wrapText="1" indent="3"/>
    </xf>
    <xf numFmtId="0" fontId="30" fillId="34" borderId="13" xfId="0" applyFont="1" applyFill="1" applyBorder="1" applyAlignment="1">
      <alignment horizontal="left" wrapText="1" indent="3"/>
    </xf>
    <xf numFmtId="4" fontId="31" fillId="37" borderId="13" xfId="0" applyNumberFormat="1" applyFont="1" applyFill="1" applyBorder="1" applyAlignment="1">
      <alignment horizontal="right" vertical="center" wrapText="1"/>
    </xf>
    <xf numFmtId="164" fontId="30" fillId="34" borderId="13" xfId="0" applyNumberFormat="1" applyFont="1" applyFill="1" applyBorder="1" applyAlignment="1">
      <alignment horizontal="right" wrapText="1"/>
    </xf>
    <xf numFmtId="0" fontId="30" fillId="34" borderId="0" xfId="0" applyFont="1" applyFill="1" applyAlignment="1">
      <alignment horizontal="left" wrapText="1" indent="2"/>
    </xf>
    <xf numFmtId="4" fontId="32" fillId="0" borderId="0" xfId="0" applyNumberFormat="1" applyFont="1" applyAlignment="1">
      <alignment horizontal="right"/>
    </xf>
    <xf numFmtId="164" fontId="32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4" fontId="28" fillId="38" borderId="0" xfId="0" applyNumberFormat="1" applyFont="1" applyFill="1" applyAlignment="1">
      <alignment horizontal="right" wrapText="1"/>
    </xf>
    <xf numFmtId="164" fontId="28" fillId="38" borderId="0" xfId="0" applyNumberFormat="1" applyFont="1" applyFill="1" applyAlignment="1">
      <alignment horizontal="right" wrapText="1"/>
    </xf>
    <xf numFmtId="0" fontId="26" fillId="34" borderId="12" xfId="0" applyFont="1" applyFill="1" applyBorder="1" applyAlignment="1">
      <alignment horizontal="left" wrapText="1" indent="2"/>
    </xf>
    <xf numFmtId="4" fontId="26" fillId="34" borderId="12" xfId="0" applyNumberFormat="1" applyFont="1" applyFill="1" applyBorder="1" applyAlignment="1">
      <alignment horizontal="right" wrapText="1"/>
    </xf>
    <xf numFmtId="164" fontId="26" fillId="34" borderId="12" xfId="0" applyNumberFormat="1" applyFont="1" applyFill="1" applyBorder="1" applyAlignment="1">
      <alignment horizontal="right" wrapText="1"/>
    </xf>
    <xf numFmtId="164" fontId="25" fillId="0" borderId="0" xfId="0" applyNumberFormat="1" applyFont="1" applyAlignment="1">
      <alignment horizontal="left"/>
    </xf>
    <xf numFmtId="164" fontId="27" fillId="0" borderId="12" xfId="0" applyNumberFormat="1" applyFont="1" applyBorder="1" applyAlignment="1">
      <alignment horizontal="center" vertical="center" wrapText="1"/>
    </xf>
    <xf numFmtId="164" fontId="28" fillId="38" borderId="0" xfId="0" applyNumberFormat="1" applyFont="1" applyFill="1" applyAlignment="1">
      <alignment horizontal="left" wrapText="1" indent="1"/>
    </xf>
    <xf numFmtId="0" fontId="26" fillId="34" borderId="0" xfId="0" applyFont="1" applyFill="1" applyAlignment="1">
      <alignment horizontal="left" wrapText="1" indent="3"/>
    </xf>
    <xf numFmtId="4" fontId="26" fillId="34" borderId="0" xfId="0" applyNumberFormat="1" applyFont="1" applyFill="1" applyAlignment="1">
      <alignment wrapText="1"/>
    </xf>
    <xf numFmtId="164" fontId="26" fillId="34" borderId="0" xfId="0" applyNumberFormat="1" applyFont="1" applyFill="1" applyAlignment="1">
      <alignment horizontal="right" wrapText="1" indent="1"/>
    </xf>
    <xf numFmtId="0" fontId="30" fillId="34" borderId="0" xfId="0" applyFont="1" applyFill="1" applyAlignment="1">
      <alignment horizontal="left" wrapText="1" indent="3"/>
    </xf>
    <xf numFmtId="4" fontId="31" fillId="37" borderId="0" xfId="0" applyNumberFormat="1" applyFont="1" applyFill="1" applyAlignment="1">
      <alignment vertical="center" wrapText="1"/>
    </xf>
    <xf numFmtId="164" fontId="30" fillId="34" borderId="0" xfId="0" applyNumberFormat="1" applyFont="1" applyFill="1" applyAlignment="1">
      <alignment horizontal="right" wrapText="1" indent="1"/>
    </xf>
    <xf numFmtId="4" fontId="26" fillId="34" borderId="12" xfId="0" applyNumberFormat="1" applyFont="1" applyFill="1" applyBorder="1" applyAlignment="1">
      <alignment wrapText="1"/>
    </xf>
    <xf numFmtId="164" fontId="26" fillId="34" borderId="12" xfId="0" applyNumberFormat="1" applyFont="1" applyFill="1" applyBorder="1" applyAlignment="1">
      <alignment horizontal="right" wrapText="1" indent="1"/>
    </xf>
    <xf numFmtId="0" fontId="32" fillId="0" borderId="0" xfId="0" applyFont="1" applyAlignment="1">
      <alignment horizontal="left" indent="1"/>
    </xf>
    <xf numFmtId="4" fontId="32" fillId="0" borderId="0" xfId="0" applyNumberFormat="1" applyFont="1"/>
    <xf numFmtId="164" fontId="32" fillId="0" borderId="0" xfId="0" applyNumberFormat="1" applyFont="1" applyAlignment="1">
      <alignment horizontal="left" indent="1"/>
    </xf>
    <xf numFmtId="4" fontId="32" fillId="38" borderId="0" xfId="0" applyNumberFormat="1" applyFont="1" applyFill="1"/>
    <xf numFmtId="164" fontId="32" fillId="38" borderId="0" xfId="0" applyNumberFormat="1" applyFont="1" applyFill="1" applyAlignment="1">
      <alignment horizontal="left" indent="1"/>
    </xf>
    <xf numFmtId="0" fontId="34" fillId="0" borderId="0" xfId="0" applyFont="1" applyAlignment="1">
      <alignment horizontal="left" indent="1"/>
    </xf>
    <xf numFmtId="0" fontId="33" fillId="0" borderId="0" xfId="0" applyFont="1" applyAlignment="1">
      <alignment horizontal="left" indent="1"/>
    </xf>
    <xf numFmtId="0" fontId="33" fillId="0" borderId="0" xfId="0" applyFont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35" fillId="37" borderId="0" xfId="0" applyFont="1" applyFill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 indent="1"/>
    </xf>
    <xf numFmtId="0" fontId="22" fillId="37" borderId="0" xfId="0" applyFont="1" applyFill="1" applyAlignment="1">
      <alignment wrapText="1"/>
    </xf>
    <xf numFmtId="0" fontId="36" fillId="0" borderId="0" xfId="0" applyFont="1"/>
    <xf numFmtId="0" fontId="37" fillId="0" borderId="0" xfId="0" applyFont="1"/>
    <xf numFmtId="0" fontId="21" fillId="34" borderId="0" xfId="0" applyFont="1" applyFill="1" applyBorder="1" applyAlignment="1">
      <alignment horizontal="left" wrapText="1" indent="4"/>
    </xf>
    <xf numFmtId="4" fontId="21" fillId="34" borderId="0" xfId="0" applyNumberFormat="1" applyFont="1" applyFill="1" applyBorder="1" applyAlignment="1">
      <alignment horizontal="right" wrapText="1" indent="1"/>
    </xf>
    <xf numFmtId="0" fontId="21" fillId="34" borderId="0" xfId="0" applyFont="1" applyFill="1" applyBorder="1" applyAlignment="1">
      <alignment horizontal="right" wrapText="1" indent="1"/>
    </xf>
    <xf numFmtId="0" fontId="38" fillId="0" borderId="0" xfId="0" applyFont="1" applyAlignment="1">
      <alignment horizontal="left" indent="1"/>
    </xf>
    <xf numFmtId="0" fontId="39" fillId="0" borderId="10" xfId="0" applyFont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left" wrapText="1"/>
    </xf>
    <xf numFmtId="0" fontId="19" fillId="33" borderId="11" xfId="0" applyFont="1" applyFill="1" applyBorder="1" applyAlignment="1">
      <alignment wrapText="1"/>
    </xf>
    <xf numFmtId="0" fontId="40" fillId="33" borderId="11" xfId="0" applyFont="1" applyFill="1" applyBorder="1" applyAlignment="1">
      <alignment wrapText="1"/>
    </xf>
    <xf numFmtId="0" fontId="21" fillId="36" borderId="11" xfId="0" applyFont="1" applyFill="1" applyBorder="1" applyAlignment="1">
      <alignment horizontal="left" wrapText="1"/>
    </xf>
    <xf numFmtId="4" fontId="21" fillId="36" borderId="11" xfId="0" applyNumberFormat="1" applyFont="1" applyFill="1" applyBorder="1" applyAlignment="1">
      <alignment horizontal="right" wrapText="1"/>
    </xf>
    <xf numFmtId="4" fontId="21" fillId="34" borderId="11" xfId="0" applyNumberFormat="1" applyFont="1" applyFill="1" applyBorder="1" applyAlignment="1">
      <alignment horizontal="right" wrapText="1"/>
    </xf>
    <xf numFmtId="0" fontId="42" fillId="34" borderId="11" xfId="0" applyFont="1" applyFill="1" applyBorder="1" applyAlignment="1">
      <alignment horizontal="left" wrapText="1" indent="3"/>
    </xf>
    <xf numFmtId="4" fontId="42" fillId="34" borderId="11" xfId="0" applyNumberFormat="1" applyFont="1" applyFill="1" applyBorder="1" applyAlignment="1">
      <alignment horizontal="right" wrapText="1"/>
    </xf>
    <xf numFmtId="0" fontId="43" fillId="34" borderId="11" xfId="0" applyFont="1" applyFill="1" applyBorder="1" applyAlignment="1">
      <alignment horizontal="left" wrapText="1" indent="1"/>
    </xf>
    <xf numFmtId="4" fontId="43" fillId="34" borderId="11" xfId="0" applyNumberFormat="1" applyFont="1" applyFill="1" applyBorder="1" applyAlignment="1">
      <alignment horizontal="right" wrapText="1"/>
    </xf>
    <xf numFmtId="4" fontId="20" fillId="34" borderId="11" xfId="0" applyNumberFormat="1" applyFont="1" applyFill="1" applyBorder="1" applyAlignment="1">
      <alignment horizontal="right" wrapText="1"/>
    </xf>
    <xf numFmtId="0" fontId="43" fillId="34" borderId="11" xfId="0" applyFont="1" applyFill="1" applyBorder="1" applyAlignment="1">
      <alignment horizontal="left" wrapText="1" indent="2"/>
    </xf>
    <xf numFmtId="0" fontId="21" fillId="35" borderId="11" xfId="0" applyFont="1" applyFill="1" applyBorder="1" applyAlignment="1">
      <alignment horizontal="left" wrapText="1"/>
    </xf>
    <xf numFmtId="4" fontId="21" fillId="35" borderId="11" xfId="0" applyNumberFormat="1" applyFont="1" applyFill="1" applyBorder="1" applyAlignment="1">
      <alignment horizontal="right" wrapText="1"/>
    </xf>
    <xf numFmtId="0" fontId="21" fillId="36" borderId="11" xfId="0" applyFont="1" applyFill="1" applyBorder="1" applyAlignment="1">
      <alignment horizontal="left" wrapText="1" indent="1"/>
    </xf>
    <xf numFmtId="4" fontId="44" fillId="35" borderId="11" xfId="0" applyNumberFormat="1" applyFont="1" applyFill="1" applyBorder="1" applyAlignment="1">
      <alignment horizontal="right" wrapText="1"/>
    </xf>
    <xf numFmtId="4" fontId="41" fillId="36" borderId="11" xfId="0" applyNumberFormat="1" applyFont="1" applyFill="1" applyBorder="1" applyAlignment="1">
      <alignment horizontal="right" wrapText="1"/>
    </xf>
    <xf numFmtId="4" fontId="41" fillId="34" borderId="11" xfId="0" applyNumberFormat="1" applyFont="1" applyFill="1" applyBorder="1" applyAlignment="1">
      <alignment horizontal="right" wrapText="1"/>
    </xf>
    <xf numFmtId="4" fontId="42" fillId="34" borderId="11" xfId="0" applyNumberFormat="1" applyFont="1" applyFill="1" applyBorder="1" applyAlignment="1">
      <alignment wrapText="1"/>
    </xf>
    <xf numFmtId="4" fontId="41" fillId="34" borderId="11" xfId="0" applyNumberFormat="1" applyFont="1" applyFill="1" applyBorder="1" applyAlignment="1">
      <alignment wrapText="1"/>
    </xf>
    <xf numFmtId="4" fontId="20" fillId="34" borderId="11" xfId="0" applyNumberFormat="1" applyFont="1" applyFill="1" applyBorder="1" applyAlignment="1">
      <alignment wrapText="1"/>
    </xf>
    <xf numFmtId="4" fontId="44" fillId="34" borderId="11" xfId="0" applyNumberFormat="1" applyFont="1" applyFill="1" applyBorder="1" applyAlignment="1">
      <alignment horizontal="right" wrapText="1"/>
    </xf>
    <xf numFmtId="4" fontId="19" fillId="33" borderId="11" xfId="0" applyNumberFormat="1" applyFont="1" applyFill="1" applyBorder="1" applyAlignment="1">
      <alignment wrapText="1"/>
    </xf>
    <xf numFmtId="4" fontId="44" fillId="33" borderId="11" xfId="0" applyNumberFormat="1" applyFont="1" applyFill="1" applyBorder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4" fontId="44" fillId="34" borderId="11" xfId="0" applyNumberFormat="1" applyFont="1" applyFill="1" applyBorder="1" applyAlignment="1">
      <alignment wrapText="1"/>
    </xf>
    <xf numFmtId="0" fontId="45" fillId="0" borderId="10" xfId="0" applyFont="1" applyBorder="1" applyAlignment="1">
      <alignment horizontal="center" vertical="center" wrapText="1" indent="1"/>
    </xf>
    <xf numFmtId="0" fontId="19" fillId="39" borderId="11" xfId="0" applyFont="1" applyFill="1" applyBorder="1" applyAlignment="1">
      <alignment horizontal="left" wrapText="1" indent="1"/>
    </xf>
    <xf numFmtId="2" fontId="19" fillId="39" borderId="11" xfId="0" applyNumberFormat="1" applyFont="1" applyFill="1" applyBorder="1" applyAlignment="1">
      <alignment wrapText="1"/>
    </xf>
    <xf numFmtId="2" fontId="21" fillId="35" borderId="11" xfId="0" applyNumberFormat="1" applyFont="1" applyFill="1" applyBorder="1" applyAlignment="1">
      <alignment wrapText="1"/>
    </xf>
    <xf numFmtId="2" fontId="21" fillId="34" borderId="11" xfId="0" applyNumberFormat="1" applyFont="1" applyFill="1" applyBorder="1" applyAlignment="1">
      <alignment wrapText="1"/>
    </xf>
    <xf numFmtId="2" fontId="20" fillId="34" borderId="11" xfId="0" applyNumberFormat="1" applyFont="1" applyFill="1" applyBorder="1" applyAlignment="1">
      <alignment wrapText="1"/>
    </xf>
    <xf numFmtId="2" fontId="42" fillId="34" borderId="11" xfId="0" applyNumberFormat="1" applyFont="1" applyFill="1" applyBorder="1" applyAlignment="1">
      <alignment wrapText="1"/>
    </xf>
    <xf numFmtId="2" fontId="21" fillId="36" borderId="11" xfId="0" applyNumberFormat="1" applyFont="1" applyFill="1" applyBorder="1" applyAlignment="1">
      <alignment wrapText="1"/>
    </xf>
    <xf numFmtId="0" fontId="19" fillId="33" borderId="11" xfId="0" applyFont="1" applyFill="1" applyBorder="1" applyAlignment="1">
      <alignment horizontal="left" wrapText="1" indent="1"/>
    </xf>
    <xf numFmtId="0" fontId="46" fillId="33" borderId="11" xfId="0" applyFont="1" applyFill="1" applyBorder="1" applyAlignment="1">
      <alignment horizontal="left" wrapText="1" indent="1"/>
    </xf>
    <xf numFmtId="4" fontId="20" fillId="34" borderId="11" xfId="0" applyNumberFormat="1" applyFont="1" applyFill="1" applyBorder="1" applyAlignment="1">
      <alignment horizontal="right" wrapText="1" indent="1"/>
    </xf>
    <xf numFmtId="0" fontId="20" fillId="34" borderId="11" xfId="0" applyFont="1" applyFill="1" applyBorder="1" applyAlignment="1">
      <alignment horizontal="right" wrapText="1" indent="1"/>
    </xf>
    <xf numFmtId="0" fontId="47" fillId="34" borderId="11" xfId="0" applyFont="1" applyFill="1" applyBorder="1" applyAlignment="1">
      <alignment horizontal="right" wrapText="1" indent="1"/>
    </xf>
    <xf numFmtId="4" fontId="43" fillId="34" borderId="11" xfId="0" applyNumberFormat="1" applyFont="1" applyFill="1" applyBorder="1" applyAlignment="1">
      <alignment horizontal="right" wrapText="1" indent="1"/>
    </xf>
    <xf numFmtId="0" fontId="43" fillId="34" borderId="11" xfId="0" applyFont="1" applyFill="1" applyBorder="1" applyAlignment="1">
      <alignment horizontal="right" wrapText="1" indent="1"/>
    </xf>
    <xf numFmtId="0" fontId="2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justify" wrapText="1"/>
    </xf>
    <xf numFmtId="0" fontId="23" fillId="0" borderId="0" xfId="0" applyFont="1" applyAlignment="1">
      <alignment horizontal="left"/>
    </xf>
    <xf numFmtId="0" fontId="23" fillId="0" borderId="14" xfId="0" applyFont="1" applyBorder="1" applyAlignment="1">
      <alignment horizontal="lef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1333500</xdr:colOff>
      <xdr:row>230</xdr:row>
      <xdr:rowOff>38100</xdr:rowOff>
    </xdr:from>
    <xdr:to>
      <xdr:col>4</xdr:col>
      <xdr:colOff>400050</xdr:colOff>
      <xdr:row>232</xdr:row>
      <xdr:rowOff>57150</xdr:rowOff>
    </xdr:to>
    <xdr:pic>
      <xdr:nvPicPr>
        <xdr:cNvPr id="2" name="Image 2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44462700"/>
          <a:ext cx="13144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2333625</xdr:colOff>
      <xdr:row>229</xdr:row>
      <xdr:rowOff>28575</xdr:rowOff>
    </xdr:from>
    <xdr:to>
      <xdr:col>3</xdr:col>
      <xdr:colOff>1104900</xdr:colOff>
      <xdr:row>235</xdr:row>
      <xdr:rowOff>76200</xdr:rowOff>
    </xdr:to>
    <xdr:pic>
      <xdr:nvPicPr>
        <xdr:cNvPr id="3" name="Slika 2" descr="pečat NOV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44253150"/>
          <a:ext cx="120015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workbookViewId="0">
      <selection activeCell="M6" sqref="M6"/>
    </sheetView>
  </sheetViews>
  <sheetFormatPr defaultColWidth="8.85546875" defaultRowHeight="10.5" x14ac:dyDescent="0.2"/>
  <cols>
    <col min="1" max="1" width="43.140625" style="1" customWidth="1"/>
    <col min="2" max="2" width="26.28515625" style="1" customWidth="1"/>
    <col min="3" max="3" width="19" style="1" customWidth="1"/>
    <col min="4" max="4" width="18.28515625" style="1" customWidth="1"/>
    <col min="5" max="5" width="16" style="1" customWidth="1"/>
    <col min="6" max="6" width="12.28515625" style="1" customWidth="1"/>
    <col min="7" max="7" width="12.5703125" style="1" customWidth="1"/>
    <col min="8" max="16384" width="8.85546875" style="1"/>
  </cols>
  <sheetData>
    <row r="1" spans="1:7" s="5" customFormat="1" x14ac:dyDescent="0.2"/>
    <row r="2" spans="1:7" s="5" customFormat="1" x14ac:dyDescent="0.2">
      <c r="A2" s="110" t="s">
        <v>196</v>
      </c>
      <c r="B2" s="110"/>
      <c r="C2" s="110"/>
      <c r="D2" s="110"/>
      <c r="E2" s="110"/>
      <c r="F2" s="110"/>
      <c r="G2" s="110"/>
    </row>
    <row r="3" spans="1:7" ht="79.5" customHeight="1" x14ac:dyDescent="0.2">
      <c r="A3" s="110"/>
      <c r="B3" s="110"/>
      <c r="C3" s="110"/>
      <c r="D3" s="110"/>
      <c r="E3" s="110"/>
      <c r="F3" s="110"/>
      <c r="G3" s="110"/>
    </row>
    <row r="4" spans="1:7" s="5" customFormat="1" ht="18.75" customHeight="1" x14ac:dyDescent="0.2">
      <c r="A4" s="110" t="s">
        <v>139</v>
      </c>
      <c r="B4" s="110"/>
      <c r="C4" s="110"/>
      <c r="D4" s="110"/>
      <c r="E4" s="110"/>
      <c r="F4" s="110"/>
      <c r="G4" s="110"/>
    </row>
    <row r="5" spans="1:7" x14ac:dyDescent="0.2">
      <c r="A5" s="110"/>
      <c r="B5" s="110"/>
      <c r="C5" s="110"/>
      <c r="D5" s="110"/>
      <c r="E5" s="110"/>
      <c r="F5" s="110"/>
      <c r="G5" s="110"/>
    </row>
    <row r="6" spans="1:7" x14ac:dyDescent="0.2">
      <c r="A6" s="110"/>
      <c r="B6" s="110"/>
      <c r="C6" s="110"/>
      <c r="D6" s="110"/>
      <c r="E6" s="110"/>
      <c r="F6" s="110"/>
      <c r="G6" s="110"/>
    </row>
    <row r="7" spans="1:7" ht="15.75" x14ac:dyDescent="0.25">
      <c r="A7"/>
      <c r="B7" s="57"/>
      <c r="C7" s="110" t="s">
        <v>137</v>
      </c>
      <c r="D7" s="110"/>
      <c r="E7" s="110"/>
      <c r="F7" s="57"/>
      <c r="G7" s="57"/>
    </row>
    <row r="8" spans="1:7" ht="12.75" customHeight="1" x14ac:dyDescent="0.25">
      <c r="A8"/>
      <c r="B8" s="57"/>
      <c r="C8" s="110" t="s">
        <v>138</v>
      </c>
      <c r="D8" s="110"/>
      <c r="E8" s="110"/>
      <c r="F8" s="57"/>
      <c r="G8" s="57"/>
    </row>
    <row r="9" spans="1:7" ht="15.75" x14ac:dyDescent="0.25">
      <c r="A9" t="s">
        <v>149</v>
      </c>
      <c r="B9" s="57"/>
      <c r="C9" s="57"/>
      <c r="D9" s="57"/>
      <c r="E9" s="57"/>
      <c r="F9" s="57"/>
      <c r="G9" s="57"/>
    </row>
    <row r="10" spans="1:7" s="5" customFormat="1" ht="15.75" x14ac:dyDescent="0.25">
      <c r="A10"/>
      <c r="B10" s="57"/>
      <c r="C10" s="57"/>
      <c r="D10" s="57"/>
      <c r="E10" s="57"/>
      <c r="F10" s="57"/>
      <c r="G10" s="57"/>
    </row>
    <row r="11" spans="1:7" s="5" customFormat="1" ht="15.75" x14ac:dyDescent="0.25">
      <c r="A11" s="58" t="s">
        <v>140</v>
      </c>
      <c r="B11" s="57"/>
      <c r="C11" s="57"/>
      <c r="D11" s="57"/>
      <c r="E11" s="57"/>
      <c r="F11" s="57"/>
      <c r="G11" s="57"/>
    </row>
    <row r="13" spans="1:7" ht="12.75" thickBot="1" x14ac:dyDescent="0.25">
      <c r="A13" s="67"/>
      <c r="B13" s="67"/>
      <c r="C13" s="67"/>
      <c r="D13" s="67"/>
      <c r="E13" s="67"/>
      <c r="F13" s="67"/>
      <c r="G13" s="67"/>
    </row>
    <row r="14" spans="1:7" ht="32.25" thickBot="1" x14ac:dyDescent="0.25">
      <c r="A14" s="68" t="s">
        <v>0</v>
      </c>
      <c r="B14" s="68" t="s">
        <v>175</v>
      </c>
      <c r="C14" s="68" t="s">
        <v>1</v>
      </c>
      <c r="D14" s="68" t="s">
        <v>2</v>
      </c>
      <c r="E14" s="68" t="s">
        <v>190</v>
      </c>
      <c r="F14" s="68" t="s">
        <v>176</v>
      </c>
      <c r="G14" s="68" t="s">
        <v>177</v>
      </c>
    </row>
    <row r="15" spans="1:7" ht="12.75" x14ac:dyDescent="0.2">
      <c r="A15" s="69" t="s">
        <v>3</v>
      </c>
      <c r="B15" s="70"/>
      <c r="C15" s="70"/>
      <c r="D15" s="70"/>
      <c r="E15" s="70"/>
      <c r="F15" s="70"/>
      <c r="G15" s="71"/>
    </row>
    <row r="16" spans="1:7" ht="12.75" x14ac:dyDescent="0.2">
      <c r="A16" s="2" t="s">
        <v>156</v>
      </c>
      <c r="B16" s="74">
        <v>1393054.38</v>
      </c>
      <c r="C16" s="74">
        <v>6767345</v>
      </c>
      <c r="D16" s="74">
        <v>6706345</v>
      </c>
      <c r="E16" s="74">
        <v>2102815.77</v>
      </c>
      <c r="F16" s="74">
        <v>150.94999999999999</v>
      </c>
      <c r="G16" s="90">
        <v>31.36</v>
      </c>
    </row>
    <row r="17" spans="1:7" ht="12.75" x14ac:dyDescent="0.2">
      <c r="A17" s="2" t="s">
        <v>4</v>
      </c>
      <c r="B17" s="74">
        <v>1339298.9099999999</v>
      </c>
      <c r="C17" s="74">
        <v>3075220</v>
      </c>
      <c r="D17" s="74">
        <v>3075220</v>
      </c>
      <c r="E17" s="74">
        <v>1722334.23</v>
      </c>
      <c r="F17" s="74">
        <v>128.6</v>
      </c>
      <c r="G17" s="90">
        <v>56.01</v>
      </c>
    </row>
    <row r="18" spans="1:7" ht="12.75" x14ac:dyDescent="0.2">
      <c r="A18" s="2" t="s">
        <v>5</v>
      </c>
      <c r="B18" s="74">
        <v>8345.2900000000009</v>
      </c>
      <c r="C18" s="74">
        <v>3695125</v>
      </c>
      <c r="D18" s="74">
        <v>3634125</v>
      </c>
      <c r="E18" s="74">
        <v>551652.71</v>
      </c>
      <c r="F18" s="74">
        <v>6610.35</v>
      </c>
      <c r="G18" s="90">
        <v>15.18</v>
      </c>
    </row>
    <row r="19" spans="1:7" ht="12.75" x14ac:dyDescent="0.2">
      <c r="A19" s="3" t="s">
        <v>6</v>
      </c>
      <c r="B19" s="82">
        <v>45410.18</v>
      </c>
      <c r="C19" s="82">
        <v>-3000</v>
      </c>
      <c r="D19" s="82">
        <v>-3000</v>
      </c>
      <c r="E19" s="82">
        <v>-171171.17</v>
      </c>
      <c r="F19" s="82">
        <v>-376.94</v>
      </c>
      <c r="G19" s="84">
        <v>5705.71</v>
      </c>
    </row>
    <row r="20" spans="1:7" ht="12.75" x14ac:dyDescent="0.2">
      <c r="A20" s="69" t="s">
        <v>7</v>
      </c>
      <c r="B20" s="91"/>
      <c r="C20" s="91"/>
      <c r="D20" s="91"/>
      <c r="E20" s="91"/>
      <c r="F20" s="91"/>
      <c r="G20" s="92"/>
    </row>
    <row r="21" spans="1:7" ht="12.75" x14ac:dyDescent="0.2">
      <c r="A21" s="2" t="s">
        <v>8</v>
      </c>
      <c r="B21" s="74">
        <v>1393054.38</v>
      </c>
      <c r="C21" s="74">
        <v>6767345</v>
      </c>
      <c r="D21" s="74">
        <v>6706345</v>
      </c>
      <c r="E21" s="74">
        <v>2102815.77</v>
      </c>
      <c r="F21" s="74">
        <v>150.94999999999999</v>
      </c>
      <c r="G21" s="90">
        <v>31.36</v>
      </c>
    </row>
    <row r="22" spans="1:7" ht="12.75" x14ac:dyDescent="0.2">
      <c r="A22" s="2" t="s">
        <v>9</v>
      </c>
      <c r="B22" s="74">
        <v>1347644.2</v>
      </c>
      <c r="C22" s="74">
        <v>6770345</v>
      </c>
      <c r="D22" s="74">
        <v>6709345</v>
      </c>
      <c r="E22" s="74">
        <v>2273986.94</v>
      </c>
      <c r="F22" s="74">
        <v>168.74</v>
      </c>
      <c r="G22" s="90">
        <v>33.89</v>
      </c>
    </row>
    <row r="23" spans="1:7" ht="12.75" x14ac:dyDescent="0.2">
      <c r="A23" s="3" t="s">
        <v>10</v>
      </c>
      <c r="B23" s="82">
        <v>45410.18</v>
      </c>
      <c r="C23" s="82">
        <v>-3000</v>
      </c>
      <c r="D23" s="82">
        <v>-3000</v>
      </c>
      <c r="E23" s="82">
        <v>-171171.17</v>
      </c>
      <c r="F23" s="82">
        <v>-376.94</v>
      </c>
      <c r="G23" s="84">
        <v>5705.71</v>
      </c>
    </row>
    <row r="24" spans="1:7" ht="25.5" x14ac:dyDescent="0.2">
      <c r="A24" s="69" t="s">
        <v>11</v>
      </c>
      <c r="B24" s="91"/>
      <c r="C24" s="91"/>
      <c r="D24" s="91"/>
      <c r="E24" s="91"/>
      <c r="F24" s="91"/>
      <c r="G24" s="92"/>
    </row>
    <row r="25" spans="1:7" ht="12.75" x14ac:dyDescent="0.2">
      <c r="A25" s="2" t="s">
        <v>12</v>
      </c>
      <c r="B25" s="93">
        <v>0</v>
      </c>
      <c r="C25" s="74">
        <v>3000</v>
      </c>
      <c r="D25" s="74">
        <v>3000</v>
      </c>
      <c r="E25" s="93">
        <v>0</v>
      </c>
      <c r="F25" s="93">
        <v>0</v>
      </c>
      <c r="G25" s="94">
        <v>0</v>
      </c>
    </row>
    <row r="26" spans="1:7" ht="12.75" x14ac:dyDescent="0.2">
      <c r="A26" s="81" t="s">
        <v>13</v>
      </c>
      <c r="B26" s="82">
        <v>45410.18</v>
      </c>
      <c r="C26" s="82">
        <v>0</v>
      </c>
      <c r="D26" s="82">
        <v>0</v>
      </c>
      <c r="E26" s="82">
        <v>-171171.17</v>
      </c>
      <c r="F26" s="82">
        <v>-376.94</v>
      </c>
      <c r="G26" s="84">
        <v>0</v>
      </c>
    </row>
  </sheetData>
  <mergeCells count="4">
    <mergeCell ref="A2:G3"/>
    <mergeCell ref="A4:G6"/>
    <mergeCell ref="C7:E7"/>
    <mergeCell ref="C8:E8"/>
  </mergeCells>
  <pageMargins left="0.75" right="0.75" top="1" bottom="1" header="0.5" footer="0.5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workbookViewId="0">
      <selection activeCell="A26" sqref="A26:XFD26"/>
    </sheetView>
  </sheetViews>
  <sheetFormatPr defaultRowHeight="15" x14ac:dyDescent="0.25"/>
  <cols>
    <col min="1" max="1" width="43.140625" customWidth="1"/>
    <col min="2" max="2" width="33.85546875" customWidth="1"/>
    <col min="3" max="3" width="22.7109375" customWidth="1"/>
    <col min="4" max="4" width="22.140625" customWidth="1"/>
    <col min="5" max="5" width="40.28515625" customWidth="1"/>
    <col min="6" max="6" width="19.5703125" customWidth="1"/>
    <col min="7" max="7" width="19.7109375" customWidth="1"/>
  </cols>
  <sheetData>
    <row r="1" spans="1:7" ht="15.75" x14ac:dyDescent="0.25">
      <c r="A1" s="111" t="s">
        <v>141</v>
      </c>
      <c r="B1" s="111"/>
      <c r="C1" s="111"/>
      <c r="D1" s="111"/>
      <c r="E1" s="111"/>
      <c r="F1" s="111"/>
      <c r="G1" s="111"/>
    </row>
    <row r="2" spans="1:7" ht="15.75" x14ac:dyDescent="0.25">
      <c r="A2" s="59"/>
      <c r="B2" s="59"/>
      <c r="C2" s="59"/>
      <c r="D2" s="59"/>
      <c r="E2" s="59"/>
      <c r="F2" s="59"/>
      <c r="G2" s="56"/>
    </row>
    <row r="3" spans="1:7" ht="15.75" x14ac:dyDescent="0.25">
      <c r="A3" s="112" t="s">
        <v>143</v>
      </c>
      <c r="B3" s="112"/>
      <c r="C3" s="112"/>
      <c r="D3" s="112"/>
      <c r="E3" s="112"/>
      <c r="F3" s="112"/>
      <c r="G3" s="112"/>
    </row>
    <row r="4" spans="1:7" ht="15.75" x14ac:dyDescent="0.25">
      <c r="A4" s="54"/>
      <c r="B4" s="54"/>
      <c r="C4" s="54"/>
      <c r="D4" s="54"/>
      <c r="E4" s="54"/>
      <c r="F4" s="54"/>
      <c r="G4" s="60"/>
    </row>
    <row r="5" spans="1:7" ht="15.75" x14ac:dyDescent="0.25">
      <c r="A5" s="10" t="s">
        <v>3</v>
      </c>
      <c r="B5" s="54"/>
      <c r="C5" s="54"/>
      <c r="D5" s="54"/>
      <c r="E5" s="54"/>
      <c r="F5" s="54"/>
      <c r="G5" s="60"/>
    </row>
    <row r="6" spans="1:7" ht="15.75" x14ac:dyDescent="0.25">
      <c r="A6" s="61"/>
      <c r="B6" s="54"/>
      <c r="C6" s="54"/>
      <c r="D6" s="54"/>
      <c r="E6" s="54"/>
      <c r="F6" s="54"/>
      <c r="G6" s="60"/>
    </row>
    <row r="7" spans="1:7" ht="35.25" customHeight="1" x14ac:dyDescent="0.25">
      <c r="A7" s="113" t="s">
        <v>142</v>
      </c>
      <c r="B7" s="113"/>
      <c r="C7" s="113"/>
      <c r="D7" s="113"/>
      <c r="E7" s="113"/>
      <c r="F7" s="113"/>
      <c r="G7" s="113"/>
    </row>
    <row r="8" spans="1:7" ht="15.75" thickBot="1" x14ac:dyDescent="0.3"/>
    <row r="9" spans="1:7" ht="15.75" thickBot="1" x14ac:dyDescent="0.3">
      <c r="A9" s="68" t="s">
        <v>0</v>
      </c>
      <c r="B9" s="68" t="s">
        <v>175</v>
      </c>
      <c r="C9" s="68" t="s">
        <v>1</v>
      </c>
      <c r="D9" s="68" t="s">
        <v>2</v>
      </c>
      <c r="E9" s="68" t="s">
        <v>190</v>
      </c>
      <c r="F9" s="68" t="s">
        <v>176</v>
      </c>
      <c r="G9" s="68" t="s">
        <v>177</v>
      </c>
    </row>
    <row r="10" spans="1:7" x14ac:dyDescent="0.25">
      <c r="A10" s="69" t="s">
        <v>3</v>
      </c>
      <c r="B10" s="70"/>
      <c r="C10" s="70"/>
      <c r="D10" s="70"/>
      <c r="E10" s="70"/>
      <c r="F10" s="70"/>
      <c r="G10" s="71"/>
    </row>
    <row r="11" spans="1:7" x14ac:dyDescent="0.25">
      <c r="A11" s="72" t="s">
        <v>156</v>
      </c>
      <c r="B11" s="73">
        <v>1393054.38</v>
      </c>
      <c r="C11" s="73">
        <v>6767345</v>
      </c>
      <c r="D11" s="73">
        <v>6706345</v>
      </c>
      <c r="E11" s="73">
        <v>2102815.77</v>
      </c>
      <c r="F11" s="73">
        <v>150.94999999999999</v>
      </c>
      <c r="G11" s="85">
        <v>31.36</v>
      </c>
    </row>
    <row r="12" spans="1:7" ht="26.25" x14ac:dyDescent="0.25">
      <c r="A12" s="2" t="s">
        <v>157</v>
      </c>
      <c r="B12" s="74">
        <v>1197336.8700000001</v>
      </c>
      <c r="C12" s="74">
        <v>6444889</v>
      </c>
      <c r="D12" s="74">
        <v>6444889</v>
      </c>
      <c r="E12" s="74">
        <v>1869118.76</v>
      </c>
      <c r="F12" s="74">
        <v>156.11000000000001</v>
      </c>
      <c r="G12" s="86">
        <v>29</v>
      </c>
    </row>
    <row r="13" spans="1:7" ht="26.25" x14ac:dyDescent="0.25">
      <c r="A13" s="4" t="s">
        <v>158</v>
      </c>
      <c r="B13" s="74">
        <v>1177650.21</v>
      </c>
      <c r="C13" s="74">
        <v>0</v>
      </c>
      <c r="D13" s="74">
        <v>0</v>
      </c>
      <c r="E13" s="74">
        <v>1351127.26</v>
      </c>
      <c r="F13" s="74">
        <v>114.73</v>
      </c>
      <c r="G13" s="86">
        <v>0</v>
      </c>
    </row>
    <row r="14" spans="1:7" ht="21.75" x14ac:dyDescent="0.25">
      <c r="A14" s="75" t="s">
        <v>159</v>
      </c>
      <c r="B14" s="76">
        <v>1177650.21</v>
      </c>
      <c r="C14" s="87">
        <v>0</v>
      </c>
      <c r="D14" s="87">
        <v>0</v>
      </c>
      <c r="E14" s="76">
        <v>1351127.26</v>
      </c>
      <c r="F14" s="76">
        <v>114.73</v>
      </c>
      <c r="G14" s="88">
        <v>0</v>
      </c>
    </row>
    <row r="15" spans="1:7" ht="26.25" x14ac:dyDescent="0.25">
      <c r="A15" s="4" t="s">
        <v>14</v>
      </c>
      <c r="B15" s="74">
        <v>19686.66</v>
      </c>
      <c r="C15" s="74">
        <v>0</v>
      </c>
      <c r="D15" s="74">
        <v>0</v>
      </c>
      <c r="E15" s="74">
        <v>517991.5</v>
      </c>
      <c r="F15" s="74">
        <v>2631.18</v>
      </c>
      <c r="G15" s="86">
        <v>0</v>
      </c>
    </row>
    <row r="16" spans="1:7" ht="21.75" x14ac:dyDescent="0.25">
      <c r="A16" s="75" t="s">
        <v>15</v>
      </c>
      <c r="B16" s="87">
        <v>0</v>
      </c>
      <c r="C16" s="87">
        <v>0</v>
      </c>
      <c r="D16" s="87">
        <v>0</v>
      </c>
      <c r="E16" s="76">
        <v>21443.35</v>
      </c>
      <c r="F16" s="87">
        <v>0</v>
      </c>
      <c r="G16" s="88">
        <v>0</v>
      </c>
    </row>
    <row r="17" spans="1:7" ht="21.75" x14ac:dyDescent="0.25">
      <c r="A17" s="75" t="s">
        <v>16</v>
      </c>
      <c r="B17" s="87">
        <v>0</v>
      </c>
      <c r="C17" s="87">
        <v>0</v>
      </c>
      <c r="D17" s="87">
        <v>0</v>
      </c>
      <c r="E17" s="76">
        <v>1000</v>
      </c>
      <c r="F17" s="87">
        <v>0</v>
      </c>
      <c r="G17" s="88">
        <v>0</v>
      </c>
    </row>
    <row r="18" spans="1:7" ht="21.75" x14ac:dyDescent="0.25">
      <c r="A18" s="75" t="s">
        <v>17</v>
      </c>
      <c r="B18" s="76">
        <v>19686.66</v>
      </c>
      <c r="C18" s="87">
        <v>0</v>
      </c>
      <c r="D18" s="87">
        <v>0</v>
      </c>
      <c r="E18" s="76">
        <v>10545.34</v>
      </c>
      <c r="F18" s="76">
        <v>53.57</v>
      </c>
      <c r="G18" s="88">
        <v>0</v>
      </c>
    </row>
    <row r="19" spans="1:7" ht="21.75" x14ac:dyDescent="0.25">
      <c r="A19" s="75" t="s">
        <v>18</v>
      </c>
      <c r="B19" s="87">
        <v>0</v>
      </c>
      <c r="C19" s="87">
        <v>0</v>
      </c>
      <c r="D19" s="87">
        <v>0</v>
      </c>
      <c r="E19" s="76">
        <v>485002.81</v>
      </c>
      <c r="F19" s="87">
        <v>0</v>
      </c>
      <c r="G19" s="88">
        <v>0</v>
      </c>
    </row>
    <row r="20" spans="1:7" x14ac:dyDescent="0.25">
      <c r="A20" s="2" t="s">
        <v>160</v>
      </c>
      <c r="B20" s="74">
        <v>708.18</v>
      </c>
      <c r="C20" s="74">
        <v>1200</v>
      </c>
      <c r="D20" s="74">
        <v>1200</v>
      </c>
      <c r="E20" s="74">
        <v>364.51</v>
      </c>
      <c r="F20" s="74">
        <v>51.47</v>
      </c>
      <c r="G20" s="86">
        <v>30.38</v>
      </c>
    </row>
    <row r="21" spans="1:7" x14ac:dyDescent="0.25">
      <c r="A21" s="4" t="s">
        <v>161</v>
      </c>
      <c r="B21" s="74">
        <v>708.18</v>
      </c>
      <c r="C21" s="74">
        <v>0</v>
      </c>
      <c r="D21" s="74">
        <v>0</v>
      </c>
      <c r="E21" s="74">
        <v>364.51</v>
      </c>
      <c r="F21" s="74">
        <v>51.47</v>
      </c>
      <c r="G21" s="86">
        <v>0</v>
      </c>
    </row>
    <row r="22" spans="1:7" ht="21.75" x14ac:dyDescent="0.25">
      <c r="A22" s="75" t="s">
        <v>162</v>
      </c>
      <c r="B22" s="76">
        <v>708.18</v>
      </c>
      <c r="C22" s="87">
        <v>0</v>
      </c>
      <c r="D22" s="87">
        <v>0</v>
      </c>
      <c r="E22" s="76">
        <v>364.51</v>
      </c>
      <c r="F22" s="76">
        <v>51.47</v>
      </c>
      <c r="G22" s="88">
        <v>0</v>
      </c>
    </row>
    <row r="23" spans="1:7" ht="39" x14ac:dyDescent="0.25">
      <c r="A23" s="2" t="s">
        <v>163</v>
      </c>
      <c r="B23" s="74">
        <v>22619.599999999999</v>
      </c>
      <c r="C23" s="74">
        <v>25600</v>
      </c>
      <c r="D23" s="74">
        <v>25600</v>
      </c>
      <c r="E23" s="74">
        <v>23369.71</v>
      </c>
      <c r="F23" s="74">
        <v>103.32</v>
      </c>
      <c r="G23" s="86">
        <v>91.29</v>
      </c>
    </row>
    <row r="24" spans="1:7" x14ac:dyDescent="0.25">
      <c r="A24" s="4" t="s">
        <v>164</v>
      </c>
      <c r="B24" s="74">
        <v>22619.599999999999</v>
      </c>
      <c r="C24" s="74">
        <v>0</v>
      </c>
      <c r="D24" s="74">
        <v>0</v>
      </c>
      <c r="E24" s="74">
        <v>23369.71</v>
      </c>
      <c r="F24" s="74">
        <v>103.32</v>
      </c>
      <c r="G24" s="86">
        <v>0</v>
      </c>
    </row>
    <row r="25" spans="1:7" x14ac:dyDescent="0.25">
      <c r="A25" s="75" t="s">
        <v>165</v>
      </c>
      <c r="B25" s="76">
        <v>22619.599999999999</v>
      </c>
      <c r="C25" s="87">
        <v>0</v>
      </c>
      <c r="D25" s="87">
        <v>0</v>
      </c>
      <c r="E25" s="76">
        <v>23369.71</v>
      </c>
      <c r="F25" s="76">
        <v>103.32</v>
      </c>
      <c r="G25" s="88">
        <v>0</v>
      </c>
    </row>
    <row r="26" spans="1:7" ht="39" x14ac:dyDescent="0.25">
      <c r="A26" s="2" t="s">
        <v>166</v>
      </c>
      <c r="B26" s="74">
        <v>24878.35</v>
      </c>
      <c r="C26" s="74">
        <v>20131</v>
      </c>
      <c r="D26" s="74">
        <v>20131</v>
      </c>
      <c r="E26" s="74">
        <v>14381.71</v>
      </c>
      <c r="F26" s="74">
        <v>57.81</v>
      </c>
      <c r="G26" s="86">
        <v>71.44</v>
      </c>
    </row>
    <row r="27" spans="1:7" ht="26.25" x14ac:dyDescent="0.25">
      <c r="A27" s="4" t="s">
        <v>167</v>
      </c>
      <c r="B27" s="74">
        <v>12759.35</v>
      </c>
      <c r="C27" s="74">
        <v>0</v>
      </c>
      <c r="D27" s="74">
        <v>0</v>
      </c>
      <c r="E27" s="74">
        <v>9064.51</v>
      </c>
      <c r="F27" s="74">
        <v>71.040000000000006</v>
      </c>
      <c r="G27" s="86">
        <v>0</v>
      </c>
    </row>
    <row r="28" spans="1:7" x14ac:dyDescent="0.25">
      <c r="A28" s="75" t="s">
        <v>168</v>
      </c>
      <c r="B28" s="76">
        <v>311.18</v>
      </c>
      <c r="C28" s="87">
        <v>0</v>
      </c>
      <c r="D28" s="87">
        <v>0</v>
      </c>
      <c r="E28" s="76">
        <v>846.91</v>
      </c>
      <c r="F28" s="76">
        <v>272.16000000000003</v>
      </c>
      <c r="G28" s="88">
        <v>0</v>
      </c>
    </row>
    <row r="29" spans="1:7" x14ac:dyDescent="0.25">
      <c r="A29" s="75" t="s">
        <v>169</v>
      </c>
      <c r="B29" s="76">
        <v>12448.17</v>
      </c>
      <c r="C29" s="87">
        <v>0</v>
      </c>
      <c r="D29" s="87">
        <v>0</v>
      </c>
      <c r="E29" s="76">
        <v>8217.6</v>
      </c>
      <c r="F29" s="76">
        <v>66.010000000000005</v>
      </c>
      <c r="G29" s="88">
        <v>0</v>
      </c>
    </row>
    <row r="30" spans="1:7" ht="39" x14ac:dyDescent="0.25">
      <c r="A30" s="4" t="s">
        <v>170</v>
      </c>
      <c r="B30" s="74">
        <v>12119</v>
      </c>
      <c r="C30" s="74">
        <v>0</v>
      </c>
      <c r="D30" s="74">
        <v>0</v>
      </c>
      <c r="E30" s="74">
        <v>5317.2</v>
      </c>
      <c r="F30" s="74">
        <v>43.87</v>
      </c>
      <c r="G30" s="86">
        <v>0</v>
      </c>
    </row>
    <row r="31" spans="1:7" x14ac:dyDescent="0.25">
      <c r="A31" s="75" t="s">
        <v>171</v>
      </c>
      <c r="B31" s="76">
        <v>12119</v>
      </c>
      <c r="C31" s="87">
        <v>0</v>
      </c>
      <c r="D31" s="87">
        <v>0</v>
      </c>
      <c r="E31" s="76">
        <v>5317.2</v>
      </c>
      <c r="F31" s="76">
        <v>43.87</v>
      </c>
      <c r="G31" s="88">
        <v>0</v>
      </c>
    </row>
    <row r="32" spans="1:7" ht="26.25" x14ac:dyDescent="0.25">
      <c r="A32" s="2" t="s">
        <v>19</v>
      </c>
      <c r="B32" s="74">
        <v>147511.38</v>
      </c>
      <c r="C32" s="74">
        <v>275525</v>
      </c>
      <c r="D32" s="74">
        <v>214525</v>
      </c>
      <c r="E32" s="74">
        <v>195581.08</v>
      </c>
      <c r="F32" s="74">
        <v>132.59</v>
      </c>
      <c r="G32" s="86">
        <v>91.17</v>
      </c>
    </row>
    <row r="33" spans="1:7" ht="39" x14ac:dyDescent="0.25">
      <c r="A33" s="4" t="s">
        <v>20</v>
      </c>
      <c r="B33" s="74">
        <v>147511.38</v>
      </c>
      <c r="C33" s="74">
        <v>0</v>
      </c>
      <c r="D33" s="74">
        <v>0</v>
      </c>
      <c r="E33" s="74">
        <v>195581.08</v>
      </c>
      <c r="F33" s="74">
        <v>132.59</v>
      </c>
      <c r="G33" s="86">
        <v>0</v>
      </c>
    </row>
    <row r="34" spans="1:7" ht="21.75" x14ac:dyDescent="0.25">
      <c r="A34" s="75" t="s">
        <v>21</v>
      </c>
      <c r="B34" s="76">
        <v>147431.74</v>
      </c>
      <c r="C34" s="87">
        <v>0</v>
      </c>
      <c r="D34" s="87">
        <v>0</v>
      </c>
      <c r="E34" s="76">
        <v>131396.71</v>
      </c>
      <c r="F34" s="76">
        <v>89.12</v>
      </c>
      <c r="G34" s="88">
        <v>0</v>
      </c>
    </row>
    <row r="35" spans="1:7" ht="21.75" x14ac:dyDescent="0.25">
      <c r="A35" s="75" t="s">
        <v>22</v>
      </c>
      <c r="B35" s="76">
        <v>79.64</v>
      </c>
      <c r="C35" s="87">
        <v>0</v>
      </c>
      <c r="D35" s="87">
        <v>0</v>
      </c>
      <c r="E35" s="76">
        <v>64184.37</v>
      </c>
      <c r="F35" s="76">
        <v>80593.13</v>
      </c>
      <c r="G35" s="88">
        <v>0</v>
      </c>
    </row>
    <row r="36" spans="1:7" x14ac:dyDescent="0.25">
      <c r="A36" s="77" t="s">
        <v>23</v>
      </c>
      <c r="B36" s="78">
        <v>1393054.38</v>
      </c>
      <c r="C36" s="78">
        <v>6767345</v>
      </c>
      <c r="D36" s="78">
        <v>6706345</v>
      </c>
      <c r="E36" s="78">
        <v>2102815.77</v>
      </c>
      <c r="F36" s="78">
        <v>150.94999999999999</v>
      </c>
      <c r="G36" s="86">
        <v>31.36</v>
      </c>
    </row>
    <row r="37" spans="1:7" x14ac:dyDescent="0.25">
      <c r="A37" s="72" t="s">
        <v>4</v>
      </c>
      <c r="B37" s="73">
        <v>1339298.9099999999</v>
      </c>
      <c r="C37" s="73">
        <v>3075220</v>
      </c>
      <c r="D37" s="73">
        <v>3075220</v>
      </c>
      <c r="E37" s="73">
        <v>1722334.23</v>
      </c>
      <c r="F37" s="73">
        <v>128.6</v>
      </c>
      <c r="G37" s="85">
        <v>56.01</v>
      </c>
    </row>
    <row r="38" spans="1:7" x14ac:dyDescent="0.25">
      <c r="A38" s="2" t="s">
        <v>24</v>
      </c>
      <c r="B38" s="74">
        <v>1105754.0900000001</v>
      </c>
      <c r="C38" s="74">
        <v>2635760</v>
      </c>
      <c r="D38" s="74">
        <v>2635760</v>
      </c>
      <c r="E38" s="74">
        <v>1434959.39</v>
      </c>
      <c r="F38" s="74">
        <v>129.77000000000001</v>
      </c>
      <c r="G38" s="86">
        <v>54.44</v>
      </c>
    </row>
    <row r="39" spans="1:7" x14ac:dyDescent="0.25">
      <c r="A39" s="4" t="s">
        <v>25</v>
      </c>
      <c r="B39" s="74">
        <v>911149.53</v>
      </c>
      <c r="C39" s="74">
        <v>0</v>
      </c>
      <c r="D39" s="74">
        <v>0</v>
      </c>
      <c r="E39" s="74">
        <v>1197364.93</v>
      </c>
      <c r="F39" s="74">
        <v>131.41</v>
      </c>
      <c r="G39" s="86">
        <v>0</v>
      </c>
    </row>
    <row r="40" spans="1:7" x14ac:dyDescent="0.25">
      <c r="A40" s="75" t="s">
        <v>26</v>
      </c>
      <c r="B40" s="76">
        <v>893500.37</v>
      </c>
      <c r="C40" s="87">
        <v>0</v>
      </c>
      <c r="D40" s="87">
        <v>0</v>
      </c>
      <c r="E40" s="76">
        <v>1172562.06</v>
      </c>
      <c r="F40" s="76">
        <v>131.22999999999999</v>
      </c>
      <c r="G40" s="88">
        <v>0</v>
      </c>
    </row>
    <row r="41" spans="1:7" x14ac:dyDescent="0.25">
      <c r="A41" s="75" t="s">
        <v>27</v>
      </c>
      <c r="B41" s="76">
        <v>13620.77</v>
      </c>
      <c r="C41" s="87">
        <v>0</v>
      </c>
      <c r="D41" s="87">
        <v>0</v>
      </c>
      <c r="E41" s="76">
        <v>19975.7</v>
      </c>
      <c r="F41" s="76">
        <v>146.66</v>
      </c>
      <c r="G41" s="88">
        <v>0</v>
      </c>
    </row>
    <row r="42" spans="1:7" x14ac:dyDescent="0.25">
      <c r="A42" s="75" t="s">
        <v>28</v>
      </c>
      <c r="B42" s="76">
        <v>4028.39</v>
      </c>
      <c r="C42" s="87">
        <v>0</v>
      </c>
      <c r="D42" s="87">
        <v>0</v>
      </c>
      <c r="E42" s="76">
        <v>4827.17</v>
      </c>
      <c r="F42" s="76">
        <v>119.83</v>
      </c>
      <c r="G42" s="88">
        <v>0</v>
      </c>
    </row>
    <row r="43" spans="1:7" x14ac:dyDescent="0.25">
      <c r="A43" s="4" t="s">
        <v>29</v>
      </c>
      <c r="B43" s="74">
        <v>44265.03</v>
      </c>
      <c r="C43" s="74">
        <v>0</v>
      </c>
      <c r="D43" s="74">
        <v>0</v>
      </c>
      <c r="E43" s="74">
        <v>40029.129999999997</v>
      </c>
      <c r="F43" s="74">
        <v>90.43</v>
      </c>
      <c r="G43" s="86">
        <v>0</v>
      </c>
    </row>
    <row r="44" spans="1:7" x14ac:dyDescent="0.25">
      <c r="A44" s="75" t="s">
        <v>30</v>
      </c>
      <c r="B44" s="76">
        <v>44265.03</v>
      </c>
      <c r="C44" s="87">
        <v>0</v>
      </c>
      <c r="D44" s="87">
        <v>0</v>
      </c>
      <c r="E44" s="76">
        <v>40029.129999999997</v>
      </c>
      <c r="F44" s="76">
        <v>90.43</v>
      </c>
      <c r="G44" s="88">
        <v>0</v>
      </c>
    </row>
    <row r="45" spans="1:7" x14ac:dyDescent="0.25">
      <c r="A45" s="4" t="s">
        <v>31</v>
      </c>
      <c r="B45" s="74">
        <v>150339.53</v>
      </c>
      <c r="C45" s="74">
        <v>0</v>
      </c>
      <c r="D45" s="74">
        <v>0</v>
      </c>
      <c r="E45" s="74">
        <v>197565.33</v>
      </c>
      <c r="F45" s="74">
        <v>131.41</v>
      </c>
      <c r="G45" s="86">
        <v>0</v>
      </c>
    </row>
    <row r="46" spans="1:7" x14ac:dyDescent="0.25">
      <c r="A46" s="75" t="s">
        <v>32</v>
      </c>
      <c r="B46" s="76">
        <v>150339.53</v>
      </c>
      <c r="C46" s="87">
        <v>0</v>
      </c>
      <c r="D46" s="87">
        <v>0</v>
      </c>
      <c r="E46" s="76">
        <v>197565.33</v>
      </c>
      <c r="F46" s="76">
        <v>131.41</v>
      </c>
      <c r="G46" s="88">
        <v>0</v>
      </c>
    </row>
    <row r="47" spans="1:7" x14ac:dyDescent="0.25">
      <c r="A47" s="2" t="s">
        <v>33</v>
      </c>
      <c r="B47" s="74">
        <v>232408.64</v>
      </c>
      <c r="C47" s="74">
        <v>424432</v>
      </c>
      <c r="D47" s="74">
        <v>424432</v>
      </c>
      <c r="E47" s="74">
        <v>286542.61</v>
      </c>
      <c r="F47" s="74">
        <v>123.29</v>
      </c>
      <c r="G47" s="86">
        <v>67.510000000000005</v>
      </c>
    </row>
    <row r="48" spans="1:7" x14ac:dyDescent="0.25">
      <c r="A48" s="4" t="s">
        <v>34</v>
      </c>
      <c r="B48" s="74">
        <v>55543.71</v>
      </c>
      <c r="C48" s="74">
        <v>0</v>
      </c>
      <c r="D48" s="74">
        <v>0</v>
      </c>
      <c r="E48" s="74">
        <v>75956.479999999996</v>
      </c>
      <c r="F48" s="74">
        <v>136.75</v>
      </c>
      <c r="G48" s="86">
        <v>0</v>
      </c>
    </row>
    <row r="49" spans="1:7" x14ac:dyDescent="0.25">
      <c r="A49" s="75" t="s">
        <v>35</v>
      </c>
      <c r="B49" s="76">
        <v>9093.86</v>
      </c>
      <c r="C49" s="87">
        <v>0</v>
      </c>
      <c r="D49" s="87">
        <v>0</v>
      </c>
      <c r="E49" s="76">
        <v>12391.49</v>
      </c>
      <c r="F49" s="76">
        <v>136.26</v>
      </c>
      <c r="G49" s="88">
        <v>0</v>
      </c>
    </row>
    <row r="50" spans="1:7" ht="21.75" x14ac:dyDescent="0.25">
      <c r="A50" s="75" t="s">
        <v>36</v>
      </c>
      <c r="B50" s="76">
        <v>45065.97</v>
      </c>
      <c r="C50" s="87">
        <v>0</v>
      </c>
      <c r="D50" s="87">
        <v>0</v>
      </c>
      <c r="E50" s="76">
        <v>55940.91</v>
      </c>
      <c r="F50" s="76">
        <v>124.13</v>
      </c>
      <c r="G50" s="88">
        <v>0</v>
      </c>
    </row>
    <row r="51" spans="1:7" x14ac:dyDescent="0.25">
      <c r="A51" s="75" t="s">
        <v>37</v>
      </c>
      <c r="B51" s="76">
        <v>1050.8800000000001</v>
      </c>
      <c r="C51" s="87">
        <v>0</v>
      </c>
      <c r="D51" s="87">
        <v>0</v>
      </c>
      <c r="E51" s="76">
        <v>7116.58</v>
      </c>
      <c r="F51" s="76">
        <v>677.2</v>
      </c>
      <c r="G51" s="88">
        <v>0</v>
      </c>
    </row>
    <row r="52" spans="1:7" x14ac:dyDescent="0.25">
      <c r="A52" s="75" t="s">
        <v>38</v>
      </c>
      <c r="B52" s="76">
        <v>333</v>
      </c>
      <c r="C52" s="87">
        <v>0</v>
      </c>
      <c r="D52" s="87">
        <v>0</v>
      </c>
      <c r="E52" s="76">
        <v>507.5</v>
      </c>
      <c r="F52" s="76">
        <v>152.4</v>
      </c>
      <c r="G52" s="88">
        <v>0</v>
      </c>
    </row>
    <row r="53" spans="1:7" x14ac:dyDescent="0.25">
      <c r="A53" s="4" t="s">
        <v>39</v>
      </c>
      <c r="B53" s="74">
        <v>136112.29</v>
      </c>
      <c r="C53" s="74">
        <v>0</v>
      </c>
      <c r="D53" s="74">
        <v>0</v>
      </c>
      <c r="E53" s="74">
        <v>147043.14000000001</v>
      </c>
      <c r="F53" s="74">
        <v>108.03</v>
      </c>
      <c r="G53" s="86">
        <v>0</v>
      </c>
    </row>
    <row r="54" spans="1:7" x14ac:dyDescent="0.25">
      <c r="A54" s="75" t="s">
        <v>40</v>
      </c>
      <c r="B54" s="76">
        <v>17277.59</v>
      </c>
      <c r="C54" s="87">
        <v>0</v>
      </c>
      <c r="D54" s="87">
        <v>0</v>
      </c>
      <c r="E54" s="76">
        <v>23577.54</v>
      </c>
      <c r="F54" s="76">
        <v>136.46</v>
      </c>
      <c r="G54" s="88">
        <v>0</v>
      </c>
    </row>
    <row r="55" spans="1:7" x14ac:dyDescent="0.25">
      <c r="A55" s="75" t="s">
        <v>41</v>
      </c>
      <c r="B55" s="76">
        <v>86670.92</v>
      </c>
      <c r="C55" s="87">
        <v>0</v>
      </c>
      <c r="D55" s="87">
        <v>0</v>
      </c>
      <c r="E55" s="76">
        <v>96021.36</v>
      </c>
      <c r="F55" s="76">
        <v>110.79</v>
      </c>
      <c r="G55" s="88">
        <v>0</v>
      </c>
    </row>
    <row r="56" spans="1:7" x14ac:dyDescent="0.25">
      <c r="A56" s="75" t="s">
        <v>42</v>
      </c>
      <c r="B56" s="76">
        <v>25911.4</v>
      </c>
      <c r="C56" s="87">
        <v>0</v>
      </c>
      <c r="D56" s="87">
        <v>0</v>
      </c>
      <c r="E56" s="76">
        <v>21467.08</v>
      </c>
      <c r="F56" s="76">
        <v>82.85</v>
      </c>
      <c r="G56" s="88">
        <v>0</v>
      </c>
    </row>
    <row r="57" spans="1:7" ht="21.75" x14ac:dyDescent="0.25">
      <c r="A57" s="75" t="s">
        <v>43</v>
      </c>
      <c r="B57" s="76">
        <v>3704.93</v>
      </c>
      <c r="C57" s="87">
        <v>0</v>
      </c>
      <c r="D57" s="87">
        <v>0</v>
      </c>
      <c r="E57" s="76">
        <v>2310.09</v>
      </c>
      <c r="F57" s="76">
        <v>62.35</v>
      </c>
      <c r="G57" s="88">
        <v>0</v>
      </c>
    </row>
    <row r="58" spans="1:7" x14ac:dyDescent="0.25">
      <c r="A58" s="75" t="s">
        <v>44</v>
      </c>
      <c r="B58" s="76">
        <v>1915.51</v>
      </c>
      <c r="C58" s="87">
        <v>0</v>
      </c>
      <c r="D58" s="87">
        <v>0</v>
      </c>
      <c r="E58" s="76">
        <v>3597.17</v>
      </c>
      <c r="F58" s="76">
        <v>187.79</v>
      </c>
      <c r="G58" s="88">
        <v>0</v>
      </c>
    </row>
    <row r="59" spans="1:7" x14ac:dyDescent="0.25">
      <c r="A59" s="75" t="s">
        <v>45</v>
      </c>
      <c r="B59" s="76">
        <v>631.94000000000005</v>
      </c>
      <c r="C59" s="87">
        <v>0</v>
      </c>
      <c r="D59" s="87">
        <v>0</v>
      </c>
      <c r="E59" s="76">
        <v>69.900000000000006</v>
      </c>
      <c r="F59" s="76">
        <v>11.06</v>
      </c>
      <c r="G59" s="88">
        <v>0</v>
      </c>
    </row>
    <row r="60" spans="1:7" x14ac:dyDescent="0.25">
      <c r="A60" s="4" t="s">
        <v>46</v>
      </c>
      <c r="B60" s="74">
        <v>25832.11</v>
      </c>
      <c r="C60" s="74">
        <v>0</v>
      </c>
      <c r="D60" s="74">
        <v>0</v>
      </c>
      <c r="E60" s="74">
        <v>44006.37</v>
      </c>
      <c r="F60" s="74">
        <v>170.36</v>
      </c>
      <c r="G60" s="86">
        <v>0</v>
      </c>
    </row>
    <row r="61" spans="1:7" x14ac:dyDescent="0.25">
      <c r="A61" s="75" t="s">
        <v>47</v>
      </c>
      <c r="B61" s="76">
        <v>879.13</v>
      </c>
      <c r="C61" s="87">
        <v>0</v>
      </c>
      <c r="D61" s="87">
        <v>0</v>
      </c>
      <c r="E61" s="76">
        <v>4733.96</v>
      </c>
      <c r="F61" s="76">
        <v>538.48</v>
      </c>
      <c r="G61" s="88">
        <v>0</v>
      </c>
    </row>
    <row r="62" spans="1:7" x14ac:dyDescent="0.25">
      <c r="A62" s="75" t="s">
        <v>48</v>
      </c>
      <c r="B62" s="76">
        <v>3992.34</v>
      </c>
      <c r="C62" s="87">
        <v>0</v>
      </c>
      <c r="D62" s="87">
        <v>0</v>
      </c>
      <c r="E62" s="76">
        <v>3645.78</v>
      </c>
      <c r="F62" s="76">
        <v>91.32</v>
      </c>
      <c r="G62" s="88">
        <v>0</v>
      </c>
    </row>
    <row r="63" spans="1:7" x14ac:dyDescent="0.25">
      <c r="A63" s="75" t="s">
        <v>49</v>
      </c>
      <c r="B63" s="76">
        <v>166.25</v>
      </c>
      <c r="C63" s="87">
        <v>0</v>
      </c>
      <c r="D63" s="87">
        <v>0</v>
      </c>
      <c r="E63" s="76">
        <v>415.1</v>
      </c>
      <c r="F63" s="76">
        <v>249.68</v>
      </c>
      <c r="G63" s="88">
        <v>0</v>
      </c>
    </row>
    <row r="64" spans="1:7" x14ac:dyDescent="0.25">
      <c r="A64" s="75" t="s">
        <v>50</v>
      </c>
      <c r="B64" s="76">
        <v>4782.68</v>
      </c>
      <c r="C64" s="87">
        <v>0</v>
      </c>
      <c r="D64" s="87">
        <v>0</v>
      </c>
      <c r="E64" s="76">
        <v>4504.32</v>
      </c>
      <c r="F64" s="76">
        <v>94.18</v>
      </c>
      <c r="G64" s="88">
        <v>0</v>
      </c>
    </row>
    <row r="65" spans="1:7" x14ac:dyDescent="0.25">
      <c r="A65" s="75" t="s">
        <v>51</v>
      </c>
      <c r="B65" s="76">
        <v>2124.35</v>
      </c>
      <c r="C65" s="87">
        <v>0</v>
      </c>
      <c r="D65" s="87">
        <v>0</v>
      </c>
      <c r="E65" s="76">
        <v>1584.44</v>
      </c>
      <c r="F65" s="76">
        <v>74.58</v>
      </c>
      <c r="G65" s="88">
        <v>0</v>
      </c>
    </row>
    <row r="66" spans="1:7" x14ac:dyDescent="0.25">
      <c r="A66" s="75" t="s">
        <v>52</v>
      </c>
      <c r="B66" s="76">
        <v>1099.8399999999999</v>
      </c>
      <c r="C66" s="87">
        <v>0</v>
      </c>
      <c r="D66" s="87">
        <v>0</v>
      </c>
      <c r="E66" s="76">
        <v>283.33999999999997</v>
      </c>
      <c r="F66" s="76">
        <v>25.76</v>
      </c>
      <c r="G66" s="88">
        <v>0</v>
      </c>
    </row>
    <row r="67" spans="1:7" x14ac:dyDescent="0.25">
      <c r="A67" s="75" t="s">
        <v>53</v>
      </c>
      <c r="B67" s="76">
        <v>943.33</v>
      </c>
      <c r="C67" s="87">
        <v>0</v>
      </c>
      <c r="D67" s="87">
        <v>0</v>
      </c>
      <c r="E67" s="76">
        <v>2438.7800000000002</v>
      </c>
      <c r="F67" s="76">
        <v>258.52999999999997</v>
      </c>
      <c r="G67" s="88">
        <v>0</v>
      </c>
    </row>
    <row r="68" spans="1:7" x14ac:dyDescent="0.25">
      <c r="A68" s="75" t="s">
        <v>54</v>
      </c>
      <c r="B68" s="76">
        <v>914.46</v>
      </c>
      <c r="C68" s="87">
        <v>0</v>
      </c>
      <c r="D68" s="87">
        <v>0</v>
      </c>
      <c r="E68" s="76">
        <v>920.12</v>
      </c>
      <c r="F68" s="76">
        <v>100.62</v>
      </c>
      <c r="G68" s="88">
        <v>0</v>
      </c>
    </row>
    <row r="69" spans="1:7" x14ac:dyDescent="0.25">
      <c r="A69" s="75" t="s">
        <v>55</v>
      </c>
      <c r="B69" s="76">
        <v>10929.73</v>
      </c>
      <c r="C69" s="87">
        <v>0</v>
      </c>
      <c r="D69" s="87">
        <v>0</v>
      </c>
      <c r="E69" s="76">
        <v>25480.53</v>
      </c>
      <c r="F69" s="76">
        <v>233.13</v>
      </c>
      <c r="G69" s="88">
        <v>0</v>
      </c>
    </row>
    <row r="70" spans="1:7" ht="26.25" x14ac:dyDescent="0.25">
      <c r="A70" s="4" t="s">
        <v>56</v>
      </c>
      <c r="B70" s="74">
        <v>14920.53</v>
      </c>
      <c r="C70" s="74">
        <v>0</v>
      </c>
      <c r="D70" s="74">
        <v>0</v>
      </c>
      <c r="E70" s="74">
        <v>19536.62</v>
      </c>
      <c r="F70" s="74">
        <v>130.94</v>
      </c>
      <c r="G70" s="86">
        <v>0</v>
      </c>
    </row>
    <row r="71" spans="1:7" x14ac:dyDescent="0.25">
      <c r="A71" s="75" t="s">
        <v>57</v>
      </c>
      <c r="B71" s="76">
        <v>638.51</v>
      </c>
      <c r="C71" s="87">
        <v>0</v>
      </c>
      <c r="D71" s="87">
        <v>0</v>
      </c>
      <c r="E71" s="76">
        <v>1915.53</v>
      </c>
      <c r="F71" s="76">
        <v>300</v>
      </c>
      <c r="G71" s="88">
        <v>0</v>
      </c>
    </row>
    <row r="72" spans="1:7" x14ac:dyDescent="0.25">
      <c r="A72" s="75" t="s">
        <v>58</v>
      </c>
      <c r="B72" s="87">
        <v>0</v>
      </c>
      <c r="C72" s="87">
        <v>0</v>
      </c>
      <c r="D72" s="87">
        <v>0</v>
      </c>
      <c r="E72" s="76">
        <v>807.6</v>
      </c>
      <c r="F72" s="87">
        <v>0</v>
      </c>
      <c r="G72" s="88">
        <v>0</v>
      </c>
    </row>
    <row r="73" spans="1:7" x14ac:dyDescent="0.25">
      <c r="A73" s="75" t="s">
        <v>59</v>
      </c>
      <c r="B73" s="76">
        <v>586</v>
      </c>
      <c r="C73" s="87">
        <v>0</v>
      </c>
      <c r="D73" s="87">
        <v>0</v>
      </c>
      <c r="E73" s="76">
        <v>681</v>
      </c>
      <c r="F73" s="76">
        <v>116.21</v>
      </c>
      <c r="G73" s="88">
        <v>0</v>
      </c>
    </row>
    <row r="74" spans="1:7" x14ac:dyDescent="0.25">
      <c r="A74" s="75" t="s">
        <v>60</v>
      </c>
      <c r="B74" s="76">
        <v>132.91999999999999</v>
      </c>
      <c r="C74" s="87">
        <v>0</v>
      </c>
      <c r="D74" s="87">
        <v>0</v>
      </c>
      <c r="E74" s="76">
        <v>1.99</v>
      </c>
      <c r="F74" s="76">
        <v>1.5</v>
      </c>
      <c r="G74" s="88">
        <v>0</v>
      </c>
    </row>
    <row r="75" spans="1:7" x14ac:dyDescent="0.25">
      <c r="A75" s="75" t="s">
        <v>61</v>
      </c>
      <c r="B75" s="76">
        <v>13563.1</v>
      </c>
      <c r="C75" s="87">
        <v>0</v>
      </c>
      <c r="D75" s="87">
        <v>0</v>
      </c>
      <c r="E75" s="76">
        <v>16130.5</v>
      </c>
      <c r="F75" s="76">
        <v>118.93</v>
      </c>
      <c r="G75" s="88">
        <v>0</v>
      </c>
    </row>
    <row r="76" spans="1:7" x14ac:dyDescent="0.25">
      <c r="A76" s="2" t="s">
        <v>62</v>
      </c>
      <c r="B76" s="74">
        <v>746.18</v>
      </c>
      <c r="C76" s="74">
        <v>1600</v>
      </c>
      <c r="D76" s="74">
        <v>1600</v>
      </c>
      <c r="E76" s="74">
        <v>653.78</v>
      </c>
      <c r="F76" s="74">
        <v>87.62</v>
      </c>
      <c r="G76" s="86">
        <v>40.86</v>
      </c>
    </row>
    <row r="77" spans="1:7" x14ac:dyDescent="0.25">
      <c r="A77" s="4" t="s">
        <v>63</v>
      </c>
      <c r="B77" s="74">
        <v>746.18</v>
      </c>
      <c r="C77" s="74">
        <v>0</v>
      </c>
      <c r="D77" s="74">
        <v>0</v>
      </c>
      <c r="E77" s="74">
        <v>653.78</v>
      </c>
      <c r="F77" s="74">
        <v>87.62</v>
      </c>
      <c r="G77" s="86">
        <v>0</v>
      </c>
    </row>
    <row r="78" spans="1:7" x14ac:dyDescent="0.25">
      <c r="A78" s="75" t="s">
        <v>64</v>
      </c>
      <c r="B78" s="76">
        <v>746.18</v>
      </c>
      <c r="C78" s="87">
        <v>0</v>
      </c>
      <c r="D78" s="87">
        <v>0</v>
      </c>
      <c r="E78" s="76">
        <v>653.78</v>
      </c>
      <c r="F78" s="76">
        <v>87.62</v>
      </c>
      <c r="G78" s="88"/>
    </row>
    <row r="79" spans="1:7" ht="26.25" x14ac:dyDescent="0.25">
      <c r="A79" s="2" t="s">
        <v>65</v>
      </c>
      <c r="B79" s="74">
        <v>0</v>
      </c>
      <c r="C79" s="74">
        <v>11500</v>
      </c>
      <c r="D79" s="74">
        <v>11500</v>
      </c>
      <c r="E79" s="74">
        <v>178.45</v>
      </c>
      <c r="F79" s="74">
        <v>0</v>
      </c>
      <c r="G79" s="86">
        <v>1.55</v>
      </c>
    </row>
    <row r="80" spans="1:7" ht="26.25" x14ac:dyDescent="0.25">
      <c r="A80" s="4" t="s">
        <v>172</v>
      </c>
      <c r="B80" s="74">
        <v>0</v>
      </c>
      <c r="C80" s="74">
        <v>0</v>
      </c>
      <c r="D80" s="74">
        <v>0</v>
      </c>
      <c r="E80" s="74">
        <v>178.45</v>
      </c>
      <c r="F80" s="74">
        <v>0</v>
      </c>
      <c r="G80" s="86">
        <v>0</v>
      </c>
    </row>
    <row r="81" spans="1:7" x14ac:dyDescent="0.25">
      <c r="A81" s="75" t="s">
        <v>66</v>
      </c>
      <c r="B81" s="87">
        <v>0</v>
      </c>
      <c r="C81" s="87">
        <v>0</v>
      </c>
      <c r="D81" s="87">
        <v>0</v>
      </c>
      <c r="E81" s="76">
        <v>178.45</v>
      </c>
      <c r="F81" s="87">
        <v>0</v>
      </c>
      <c r="G81" s="88">
        <v>0</v>
      </c>
    </row>
    <row r="82" spans="1:7" x14ac:dyDescent="0.25">
      <c r="A82" s="2" t="s">
        <v>67</v>
      </c>
      <c r="B82" s="74">
        <v>390</v>
      </c>
      <c r="C82" s="74">
        <v>1928</v>
      </c>
      <c r="D82" s="74">
        <v>1928</v>
      </c>
      <c r="E82" s="74">
        <v>0</v>
      </c>
      <c r="F82" s="74">
        <v>0</v>
      </c>
      <c r="G82" s="86">
        <v>0</v>
      </c>
    </row>
    <row r="83" spans="1:7" x14ac:dyDescent="0.25">
      <c r="A83" s="4" t="s">
        <v>173</v>
      </c>
      <c r="B83" s="74">
        <v>390</v>
      </c>
      <c r="C83" s="74">
        <v>0</v>
      </c>
      <c r="D83" s="74">
        <v>0</v>
      </c>
      <c r="E83" s="74">
        <v>0</v>
      </c>
      <c r="F83" s="74">
        <v>0</v>
      </c>
      <c r="G83" s="86">
        <v>0</v>
      </c>
    </row>
    <row r="84" spans="1:7" x14ac:dyDescent="0.25">
      <c r="A84" s="75" t="s">
        <v>174</v>
      </c>
      <c r="B84" s="76">
        <v>390</v>
      </c>
      <c r="C84" s="87">
        <v>0</v>
      </c>
      <c r="D84" s="87">
        <v>0</v>
      </c>
      <c r="E84" s="87">
        <v>0</v>
      </c>
      <c r="F84" s="87">
        <v>0</v>
      </c>
      <c r="G84" s="88"/>
    </row>
    <row r="85" spans="1:7" x14ac:dyDescent="0.25">
      <c r="A85" s="72" t="s">
        <v>5</v>
      </c>
      <c r="B85" s="73">
        <v>8345.2900000000009</v>
      </c>
      <c r="C85" s="73">
        <v>3695125</v>
      </c>
      <c r="D85" s="73">
        <v>3634125</v>
      </c>
      <c r="E85" s="73">
        <v>551652.71</v>
      </c>
      <c r="F85" s="73">
        <v>6610.35</v>
      </c>
      <c r="G85" s="85">
        <v>15.18</v>
      </c>
    </row>
    <row r="86" spans="1:7" ht="26.25" x14ac:dyDescent="0.25">
      <c r="A86" s="2" t="s">
        <v>68</v>
      </c>
      <c r="B86" s="74">
        <v>8345.2900000000009</v>
      </c>
      <c r="C86" s="74">
        <v>13125</v>
      </c>
      <c r="D86" s="74">
        <v>13125</v>
      </c>
      <c r="E86" s="74">
        <v>4455.71</v>
      </c>
      <c r="F86" s="74">
        <v>53.39</v>
      </c>
      <c r="G86" s="86">
        <v>33.950000000000003</v>
      </c>
    </row>
    <row r="87" spans="1:7" x14ac:dyDescent="0.25">
      <c r="A87" s="4" t="s">
        <v>69</v>
      </c>
      <c r="B87" s="74">
        <v>7836.55</v>
      </c>
      <c r="C87" s="74">
        <v>0</v>
      </c>
      <c r="D87" s="74">
        <v>0</v>
      </c>
      <c r="E87" s="74">
        <v>3955.85</v>
      </c>
      <c r="F87" s="74">
        <v>50.48</v>
      </c>
      <c r="G87" s="86">
        <v>0</v>
      </c>
    </row>
    <row r="88" spans="1:7" x14ac:dyDescent="0.25">
      <c r="A88" s="75" t="s">
        <v>70</v>
      </c>
      <c r="B88" s="76">
        <v>7362.5</v>
      </c>
      <c r="C88" s="87">
        <v>0</v>
      </c>
      <c r="D88" s="87">
        <v>0</v>
      </c>
      <c r="E88" s="76">
        <v>3955.85</v>
      </c>
      <c r="F88" s="76">
        <v>53.73</v>
      </c>
      <c r="G88" s="88">
        <v>0</v>
      </c>
    </row>
    <row r="89" spans="1:7" x14ac:dyDescent="0.25">
      <c r="A89" s="75" t="s">
        <v>71</v>
      </c>
      <c r="B89" s="76">
        <v>474.05</v>
      </c>
      <c r="C89" s="87">
        <v>0</v>
      </c>
      <c r="D89" s="87">
        <v>0</v>
      </c>
      <c r="E89" s="87">
        <v>0</v>
      </c>
      <c r="F89" s="87">
        <v>0</v>
      </c>
      <c r="G89" s="88">
        <v>0</v>
      </c>
    </row>
    <row r="90" spans="1:7" ht="26.25" x14ac:dyDescent="0.25">
      <c r="A90" s="4" t="s">
        <v>72</v>
      </c>
      <c r="B90" s="74">
        <v>508.74</v>
      </c>
      <c r="C90" s="74">
        <v>0</v>
      </c>
      <c r="D90" s="74">
        <v>0</v>
      </c>
      <c r="E90" s="74">
        <v>499.86</v>
      </c>
      <c r="F90" s="74">
        <v>98.25</v>
      </c>
      <c r="G90" s="86">
        <v>0</v>
      </c>
    </row>
    <row r="91" spans="1:7" x14ac:dyDescent="0.25">
      <c r="A91" s="75" t="s">
        <v>73</v>
      </c>
      <c r="B91" s="76">
        <v>508.74</v>
      </c>
      <c r="C91" s="87">
        <v>0</v>
      </c>
      <c r="D91" s="87">
        <v>0</v>
      </c>
      <c r="E91" s="76">
        <v>499.86</v>
      </c>
      <c r="F91" s="76">
        <v>98.25</v>
      </c>
      <c r="G91" s="88">
        <v>0</v>
      </c>
    </row>
    <row r="92" spans="1:7" ht="26.25" x14ac:dyDescent="0.25">
      <c r="A92" s="2" t="s">
        <v>74</v>
      </c>
      <c r="B92" s="74">
        <v>0</v>
      </c>
      <c r="C92" s="74">
        <v>3682000</v>
      </c>
      <c r="D92" s="74">
        <v>3621000</v>
      </c>
      <c r="E92" s="74">
        <v>547197</v>
      </c>
      <c r="F92" s="74">
        <v>0</v>
      </c>
      <c r="G92" s="86">
        <v>15.11</v>
      </c>
    </row>
    <row r="93" spans="1:7" ht="26.25" x14ac:dyDescent="0.25">
      <c r="A93" s="4" t="s">
        <v>75</v>
      </c>
      <c r="B93" s="74">
        <v>0</v>
      </c>
      <c r="C93" s="74">
        <v>0</v>
      </c>
      <c r="D93" s="74">
        <v>0</v>
      </c>
      <c r="E93" s="74">
        <v>547197</v>
      </c>
      <c r="F93" s="74">
        <v>0</v>
      </c>
      <c r="G93" s="86">
        <v>0</v>
      </c>
    </row>
    <row r="94" spans="1:7" x14ac:dyDescent="0.25">
      <c r="A94" s="75" t="s">
        <v>76</v>
      </c>
      <c r="B94" s="87">
        <v>0</v>
      </c>
      <c r="C94" s="87">
        <v>0</v>
      </c>
      <c r="D94" s="87">
        <v>0</v>
      </c>
      <c r="E94" s="76">
        <v>547197</v>
      </c>
      <c r="F94" s="87">
        <v>0</v>
      </c>
      <c r="G94" s="88">
        <v>0</v>
      </c>
    </row>
    <row r="95" spans="1:7" x14ac:dyDescent="0.25">
      <c r="A95" s="77" t="s">
        <v>77</v>
      </c>
      <c r="B95" s="78">
        <v>1347644.2</v>
      </c>
      <c r="C95" s="78">
        <v>6770345</v>
      </c>
      <c r="D95" s="78">
        <v>6709345</v>
      </c>
      <c r="E95" s="78">
        <v>2273986.94</v>
      </c>
      <c r="F95" s="78">
        <v>168.74</v>
      </c>
      <c r="G95" s="86">
        <v>33.89</v>
      </c>
    </row>
  </sheetData>
  <mergeCells count="3">
    <mergeCell ref="A1:G1"/>
    <mergeCell ref="A3:G3"/>
    <mergeCell ref="A7:G7"/>
  </mergeCells>
  <pageMargins left="0.7" right="0.7" top="0.75" bottom="0.75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workbookViewId="0">
      <selection activeCell="M13" sqref="M13"/>
    </sheetView>
  </sheetViews>
  <sheetFormatPr defaultRowHeight="15" x14ac:dyDescent="0.25"/>
  <cols>
    <col min="1" max="1" width="35.5703125" bestFit="1" customWidth="1"/>
    <col min="2" max="2" width="28" bestFit="1" customWidth="1"/>
    <col min="3" max="3" width="18.7109375" bestFit="1" customWidth="1"/>
    <col min="4" max="4" width="18.28515625" bestFit="1" customWidth="1"/>
    <col min="5" max="5" width="33.28515625" bestFit="1" customWidth="1"/>
    <col min="6" max="7" width="16.140625" bestFit="1" customWidth="1"/>
  </cols>
  <sheetData>
    <row r="1" spans="1:7" ht="30.75" customHeight="1" x14ac:dyDescent="0.25">
      <c r="A1" s="113" t="s">
        <v>144</v>
      </c>
      <c r="B1" s="113"/>
      <c r="C1" s="113"/>
      <c r="D1" s="113"/>
      <c r="E1" s="113"/>
      <c r="F1" s="113"/>
      <c r="G1" s="113"/>
    </row>
    <row r="2" spans="1:7" ht="15.75" thickBot="1" x14ac:dyDescent="0.3"/>
    <row r="3" spans="1:7" ht="26.25" thickBot="1" x14ac:dyDescent="0.3">
      <c r="A3" s="95" t="s">
        <v>0</v>
      </c>
      <c r="B3" s="95" t="s">
        <v>175</v>
      </c>
      <c r="C3" s="95" t="s">
        <v>1</v>
      </c>
      <c r="D3" s="95" t="s">
        <v>2</v>
      </c>
      <c r="E3" s="95" t="s">
        <v>190</v>
      </c>
      <c r="F3" s="95" t="s">
        <v>176</v>
      </c>
      <c r="G3" s="95" t="s">
        <v>177</v>
      </c>
    </row>
    <row r="4" spans="1:7" x14ac:dyDescent="0.25">
      <c r="A4" s="103" t="s">
        <v>3</v>
      </c>
      <c r="B4" s="103"/>
      <c r="C4" s="103"/>
      <c r="D4" s="103"/>
      <c r="E4" s="103"/>
      <c r="F4" s="103"/>
      <c r="G4" s="104"/>
    </row>
    <row r="5" spans="1:7" x14ac:dyDescent="0.25">
      <c r="A5" s="6" t="s">
        <v>78</v>
      </c>
      <c r="B5" s="105">
        <v>69891.460000000006</v>
      </c>
      <c r="C5" s="105">
        <v>599825</v>
      </c>
      <c r="D5" s="105">
        <v>538825</v>
      </c>
      <c r="E5" s="105">
        <v>209952.4</v>
      </c>
      <c r="F5" s="106">
        <v>300.39999999999998</v>
      </c>
      <c r="G5" s="107">
        <v>38.96</v>
      </c>
    </row>
    <row r="6" spans="1:7" x14ac:dyDescent="0.25">
      <c r="A6" s="6" t="s">
        <v>79</v>
      </c>
      <c r="B6" s="105">
        <v>69891.460000000006</v>
      </c>
      <c r="C6" s="105">
        <v>599825</v>
      </c>
      <c r="D6" s="105">
        <v>538825</v>
      </c>
      <c r="E6" s="105">
        <v>209952.4</v>
      </c>
      <c r="F6" s="106">
        <v>300.39999999999998</v>
      </c>
      <c r="G6" s="107">
        <v>38.96</v>
      </c>
    </row>
    <row r="7" spans="1:7" x14ac:dyDescent="0.25">
      <c r="A7" s="6" t="s">
        <v>80</v>
      </c>
      <c r="B7" s="105">
        <v>13467.53</v>
      </c>
      <c r="C7" s="105">
        <v>9200</v>
      </c>
      <c r="D7" s="105">
        <v>9200</v>
      </c>
      <c r="E7" s="105">
        <v>9429.02</v>
      </c>
      <c r="F7" s="106">
        <v>70.010000000000005</v>
      </c>
      <c r="G7" s="107">
        <v>102.49</v>
      </c>
    </row>
    <row r="8" spans="1:7" x14ac:dyDescent="0.25">
      <c r="A8" s="6" t="s">
        <v>81</v>
      </c>
      <c r="B8" s="105">
        <v>13467.53</v>
      </c>
      <c r="C8" s="105">
        <v>9200</v>
      </c>
      <c r="D8" s="105">
        <v>9200</v>
      </c>
      <c r="E8" s="105">
        <v>9429.02</v>
      </c>
      <c r="F8" s="106">
        <v>70.010000000000005</v>
      </c>
      <c r="G8" s="107">
        <v>102.49</v>
      </c>
    </row>
    <row r="9" spans="1:7" ht="26.25" x14ac:dyDescent="0.25">
      <c r="A9" s="6" t="s">
        <v>82</v>
      </c>
      <c r="B9" s="105">
        <v>100239.52</v>
      </c>
      <c r="C9" s="105">
        <v>144400</v>
      </c>
      <c r="D9" s="105">
        <v>144400</v>
      </c>
      <c r="E9" s="105">
        <v>100728.93</v>
      </c>
      <c r="F9" s="106">
        <v>100.49</v>
      </c>
      <c r="G9" s="107">
        <v>69.760000000000005</v>
      </c>
    </row>
    <row r="10" spans="1:7" ht="26.25" x14ac:dyDescent="0.25">
      <c r="A10" s="6" t="s">
        <v>83</v>
      </c>
      <c r="B10" s="105">
        <v>22619.599999999999</v>
      </c>
      <c r="C10" s="105">
        <v>25600</v>
      </c>
      <c r="D10" s="105">
        <v>25600</v>
      </c>
      <c r="E10" s="105">
        <v>23369.71</v>
      </c>
      <c r="F10" s="106">
        <v>103.32</v>
      </c>
      <c r="G10" s="107">
        <v>91.29</v>
      </c>
    </row>
    <row r="11" spans="1:7" x14ac:dyDescent="0.25">
      <c r="A11" s="6" t="s">
        <v>84</v>
      </c>
      <c r="B11" s="105">
        <v>77619.92</v>
      </c>
      <c r="C11" s="105">
        <v>118800</v>
      </c>
      <c r="D11" s="105">
        <v>118800</v>
      </c>
      <c r="E11" s="105">
        <v>77359.22</v>
      </c>
      <c r="F11" s="106">
        <v>99.66</v>
      </c>
      <c r="G11" s="107">
        <v>65.12</v>
      </c>
    </row>
    <row r="12" spans="1:7" x14ac:dyDescent="0.25">
      <c r="A12" s="6" t="s">
        <v>85</v>
      </c>
      <c r="B12" s="105">
        <v>1197336.8700000001</v>
      </c>
      <c r="C12" s="105">
        <v>6001789</v>
      </c>
      <c r="D12" s="105">
        <v>6001789</v>
      </c>
      <c r="E12" s="105">
        <v>1777388.22</v>
      </c>
      <c r="F12" s="106">
        <v>148.44999999999999</v>
      </c>
      <c r="G12" s="107">
        <v>29.61</v>
      </c>
    </row>
    <row r="13" spans="1:7" x14ac:dyDescent="0.25">
      <c r="A13" s="6" t="s">
        <v>86</v>
      </c>
      <c r="B13" s="105">
        <v>19686.66</v>
      </c>
      <c r="C13" s="105">
        <v>3318165</v>
      </c>
      <c r="D13" s="105">
        <v>3318165</v>
      </c>
      <c r="E13" s="105">
        <v>426260.96</v>
      </c>
      <c r="F13" s="105">
        <v>2165.23</v>
      </c>
      <c r="G13" s="107">
        <v>12.85</v>
      </c>
    </row>
    <row r="14" spans="1:7" x14ac:dyDescent="0.25">
      <c r="A14" s="6" t="s">
        <v>87</v>
      </c>
      <c r="B14" s="105">
        <v>1177650.21</v>
      </c>
      <c r="C14" s="105">
        <v>2683624</v>
      </c>
      <c r="D14" s="105">
        <v>2683624</v>
      </c>
      <c r="E14" s="105">
        <v>1351127.26</v>
      </c>
      <c r="F14" s="106">
        <v>114.73</v>
      </c>
      <c r="G14" s="107">
        <v>50.35</v>
      </c>
    </row>
    <row r="15" spans="1:7" x14ac:dyDescent="0.25">
      <c r="A15" s="6" t="s">
        <v>88</v>
      </c>
      <c r="B15" s="105">
        <v>12119</v>
      </c>
      <c r="C15" s="105">
        <v>12131</v>
      </c>
      <c r="D15" s="105">
        <v>12131</v>
      </c>
      <c r="E15" s="105">
        <v>5317.2</v>
      </c>
      <c r="F15" s="106">
        <v>43.87</v>
      </c>
      <c r="G15" s="107">
        <v>43.83</v>
      </c>
    </row>
    <row r="16" spans="1:7" x14ac:dyDescent="0.25">
      <c r="A16" s="6" t="s">
        <v>89</v>
      </c>
      <c r="B16" s="105">
        <v>12119</v>
      </c>
      <c r="C16" s="105">
        <v>12131</v>
      </c>
      <c r="D16" s="105">
        <v>12131</v>
      </c>
      <c r="E16" s="105">
        <v>5317.2</v>
      </c>
      <c r="F16" s="106">
        <v>43.87</v>
      </c>
      <c r="G16" s="107">
        <v>43.83</v>
      </c>
    </row>
    <row r="17" spans="1:7" x14ac:dyDescent="0.25">
      <c r="A17" s="80" t="s">
        <v>23</v>
      </c>
      <c r="B17" s="108">
        <v>1393054.38</v>
      </c>
      <c r="C17" s="108">
        <v>6767345</v>
      </c>
      <c r="D17" s="108">
        <v>6706345</v>
      </c>
      <c r="E17" s="108">
        <v>2102815.77</v>
      </c>
      <c r="F17" s="109">
        <v>150.94999999999999</v>
      </c>
      <c r="G17" s="107">
        <v>31.36</v>
      </c>
    </row>
    <row r="18" spans="1:7" x14ac:dyDescent="0.25">
      <c r="A18" s="6" t="s">
        <v>78</v>
      </c>
      <c r="B18" s="105">
        <v>53279.44</v>
      </c>
      <c r="C18" s="105">
        <v>599825</v>
      </c>
      <c r="D18" s="105">
        <v>538825</v>
      </c>
      <c r="E18" s="105">
        <v>210654.57</v>
      </c>
      <c r="F18" s="106">
        <v>395.38</v>
      </c>
      <c r="G18" s="107">
        <v>39.1</v>
      </c>
    </row>
    <row r="19" spans="1:7" x14ac:dyDescent="0.25">
      <c r="A19" s="6" t="s">
        <v>79</v>
      </c>
      <c r="B19" s="105">
        <v>53279.44</v>
      </c>
      <c r="C19" s="105">
        <v>599825</v>
      </c>
      <c r="D19" s="105">
        <v>538825</v>
      </c>
      <c r="E19" s="105">
        <v>210654.57</v>
      </c>
      <c r="F19" s="106">
        <v>395.38</v>
      </c>
      <c r="G19" s="107">
        <v>39.1</v>
      </c>
    </row>
    <row r="20" spans="1:7" x14ac:dyDescent="0.25">
      <c r="A20" s="6" t="s">
        <v>80</v>
      </c>
      <c r="B20" s="105">
        <v>18922.060000000001</v>
      </c>
      <c r="C20" s="105">
        <v>12200</v>
      </c>
      <c r="D20" s="105">
        <v>12200</v>
      </c>
      <c r="E20" s="105">
        <v>9409.86</v>
      </c>
      <c r="F20" s="106">
        <v>49.73</v>
      </c>
      <c r="G20" s="107">
        <v>77.13</v>
      </c>
    </row>
    <row r="21" spans="1:7" x14ac:dyDescent="0.25">
      <c r="A21" s="6" t="s">
        <v>81</v>
      </c>
      <c r="B21" s="105">
        <v>18922.060000000001</v>
      </c>
      <c r="C21" s="105">
        <v>12200</v>
      </c>
      <c r="D21" s="105">
        <v>12200</v>
      </c>
      <c r="E21" s="105">
        <v>9409.86</v>
      </c>
      <c r="F21" s="106">
        <v>49.73</v>
      </c>
      <c r="G21" s="107">
        <v>77.13</v>
      </c>
    </row>
    <row r="22" spans="1:7" ht="26.25" x14ac:dyDescent="0.25">
      <c r="A22" s="6" t="s">
        <v>82</v>
      </c>
      <c r="B22" s="105">
        <v>80535.509999999995</v>
      </c>
      <c r="C22" s="105">
        <v>144400</v>
      </c>
      <c r="D22" s="105">
        <v>144400</v>
      </c>
      <c r="E22" s="105">
        <v>87829.759999999995</v>
      </c>
      <c r="F22" s="106">
        <v>109.06</v>
      </c>
      <c r="G22" s="107">
        <v>60.82</v>
      </c>
    </row>
    <row r="23" spans="1:7" ht="26.25" x14ac:dyDescent="0.25">
      <c r="A23" s="6" t="s">
        <v>83</v>
      </c>
      <c r="B23" s="105">
        <v>18579.900000000001</v>
      </c>
      <c r="C23" s="105">
        <v>25600</v>
      </c>
      <c r="D23" s="105">
        <v>25600</v>
      </c>
      <c r="E23" s="105">
        <v>16726.18</v>
      </c>
      <c r="F23" s="106">
        <v>90.02</v>
      </c>
      <c r="G23" s="107">
        <v>65.34</v>
      </c>
    </row>
    <row r="24" spans="1:7" x14ac:dyDescent="0.25">
      <c r="A24" s="6" t="s">
        <v>84</v>
      </c>
      <c r="B24" s="105">
        <v>61955.61</v>
      </c>
      <c r="C24" s="105">
        <v>118800</v>
      </c>
      <c r="D24" s="105">
        <v>118800</v>
      </c>
      <c r="E24" s="105">
        <v>71103.58</v>
      </c>
      <c r="F24" s="106">
        <v>114.77</v>
      </c>
      <c r="G24" s="107">
        <v>59.85</v>
      </c>
    </row>
    <row r="25" spans="1:7" x14ac:dyDescent="0.25">
      <c r="A25" s="6" t="s">
        <v>85</v>
      </c>
      <c r="B25" s="105">
        <v>1192897.19</v>
      </c>
      <c r="C25" s="105">
        <v>6001789</v>
      </c>
      <c r="D25" s="105">
        <v>6001789</v>
      </c>
      <c r="E25" s="105">
        <v>1961718.61</v>
      </c>
      <c r="F25" s="106">
        <v>164.45</v>
      </c>
      <c r="G25" s="107">
        <v>32.69</v>
      </c>
    </row>
    <row r="26" spans="1:7" x14ac:dyDescent="0.25">
      <c r="A26" s="6" t="s">
        <v>86</v>
      </c>
      <c r="B26" s="105">
        <v>17644.88</v>
      </c>
      <c r="C26" s="105">
        <v>3318165</v>
      </c>
      <c r="D26" s="105">
        <v>3318165</v>
      </c>
      <c r="E26" s="105">
        <v>443420.09</v>
      </c>
      <c r="F26" s="105">
        <v>2513.02</v>
      </c>
      <c r="G26" s="107">
        <v>13.36</v>
      </c>
    </row>
    <row r="27" spans="1:7" x14ac:dyDescent="0.25">
      <c r="A27" s="6" t="s">
        <v>87</v>
      </c>
      <c r="B27" s="105">
        <v>1175252.31</v>
      </c>
      <c r="C27" s="105">
        <v>2683624</v>
      </c>
      <c r="D27" s="105">
        <v>2683624</v>
      </c>
      <c r="E27" s="105">
        <v>1518298.52</v>
      </c>
      <c r="F27" s="106">
        <v>129.19</v>
      </c>
      <c r="G27" s="107">
        <v>56.58</v>
      </c>
    </row>
    <row r="28" spans="1:7" x14ac:dyDescent="0.25">
      <c r="A28" s="6" t="s">
        <v>88</v>
      </c>
      <c r="B28" s="105">
        <v>2010</v>
      </c>
      <c r="C28" s="105">
        <v>12131</v>
      </c>
      <c r="D28" s="105">
        <v>12131</v>
      </c>
      <c r="E28" s="105">
        <v>4374.1400000000003</v>
      </c>
      <c r="F28" s="106">
        <v>217.62</v>
      </c>
      <c r="G28" s="107">
        <v>36.06</v>
      </c>
    </row>
    <row r="29" spans="1:7" x14ac:dyDescent="0.25">
      <c r="A29" s="6" t="s">
        <v>89</v>
      </c>
      <c r="B29" s="105">
        <v>2010</v>
      </c>
      <c r="C29" s="105">
        <v>12131</v>
      </c>
      <c r="D29" s="105">
        <v>12131</v>
      </c>
      <c r="E29" s="105">
        <v>4374.1400000000003</v>
      </c>
      <c r="F29" s="106">
        <v>217.62</v>
      </c>
      <c r="G29" s="107">
        <v>36.06</v>
      </c>
    </row>
    <row r="30" spans="1:7" x14ac:dyDescent="0.25">
      <c r="A30" s="80" t="s">
        <v>77</v>
      </c>
      <c r="B30" s="108">
        <v>1347644.2</v>
      </c>
      <c r="C30" s="108">
        <v>6770345</v>
      </c>
      <c r="D30" s="108">
        <v>6709345</v>
      </c>
      <c r="E30" s="108">
        <v>2273986.94</v>
      </c>
      <c r="F30" s="109">
        <v>168.74</v>
      </c>
      <c r="G30" s="107">
        <v>33.89</v>
      </c>
    </row>
  </sheetData>
  <mergeCells count="1">
    <mergeCell ref="A1:G1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workbookViewId="0">
      <selection activeCell="G22" sqref="G21:G22"/>
    </sheetView>
  </sheetViews>
  <sheetFormatPr defaultRowHeight="15" x14ac:dyDescent="0.25"/>
  <cols>
    <col min="1" max="1" width="43.140625" customWidth="1"/>
    <col min="2" max="2" width="33.85546875" customWidth="1"/>
    <col min="3" max="3" width="22.7109375" customWidth="1"/>
    <col min="4" max="4" width="22.140625" customWidth="1"/>
    <col min="5" max="5" width="40.28515625" customWidth="1"/>
    <col min="6" max="6" width="19.5703125" customWidth="1"/>
    <col min="7" max="7" width="19.7109375" customWidth="1"/>
  </cols>
  <sheetData>
    <row r="1" spans="1:7" ht="35.25" customHeight="1" thickBot="1" x14ac:dyDescent="0.3">
      <c r="A1" s="114" t="s">
        <v>145</v>
      </c>
      <c r="B1" s="114"/>
      <c r="C1" s="114"/>
      <c r="D1" s="114"/>
      <c r="E1" s="114"/>
      <c r="F1" s="114"/>
      <c r="G1" s="114"/>
    </row>
    <row r="2" spans="1:7" ht="15.75" thickBot="1" x14ac:dyDescent="0.3"/>
    <row r="3" spans="1:7" ht="15.75" thickBot="1" x14ac:dyDescent="0.3">
      <c r="A3" s="68" t="s">
        <v>0</v>
      </c>
      <c r="B3" s="68" t="s">
        <v>175</v>
      </c>
      <c r="C3" s="68" t="s">
        <v>1</v>
      </c>
      <c r="D3" s="68" t="s">
        <v>2</v>
      </c>
      <c r="E3" s="68" t="s">
        <v>190</v>
      </c>
      <c r="F3" s="68" t="s">
        <v>176</v>
      </c>
      <c r="G3" s="68" t="s">
        <v>177</v>
      </c>
    </row>
    <row r="4" spans="1:7" x14ac:dyDescent="0.25">
      <c r="A4" s="69" t="s">
        <v>3</v>
      </c>
      <c r="B4" s="70"/>
      <c r="C4" s="70"/>
      <c r="D4" s="70"/>
      <c r="E4" s="70"/>
      <c r="F4" s="70"/>
      <c r="G4" s="71"/>
    </row>
    <row r="5" spans="1:7" x14ac:dyDescent="0.25">
      <c r="A5" s="80" t="s">
        <v>178</v>
      </c>
      <c r="B5" s="78">
        <v>1347644.2</v>
      </c>
      <c r="C5" s="78">
        <v>6770345</v>
      </c>
      <c r="D5" s="78">
        <v>6709345</v>
      </c>
      <c r="E5" s="78">
        <v>2273986.94</v>
      </c>
      <c r="F5" s="78">
        <v>168.74</v>
      </c>
      <c r="G5" s="86">
        <v>33.89</v>
      </c>
    </row>
    <row r="6" spans="1:7" x14ac:dyDescent="0.25">
      <c r="A6" s="7" t="s">
        <v>179</v>
      </c>
      <c r="B6" s="79">
        <v>1347644.2</v>
      </c>
      <c r="C6" s="79">
        <v>6757032</v>
      </c>
      <c r="D6" s="79">
        <v>6696032</v>
      </c>
      <c r="E6" s="79">
        <v>2256827.81</v>
      </c>
      <c r="F6" s="79">
        <v>167.46</v>
      </c>
      <c r="G6" s="86">
        <v>33.700000000000003</v>
      </c>
    </row>
    <row r="7" spans="1:7" ht="26.25" x14ac:dyDescent="0.25">
      <c r="A7" s="7" t="s">
        <v>180</v>
      </c>
      <c r="B7" s="89">
        <v>0</v>
      </c>
      <c r="C7" s="79">
        <v>220</v>
      </c>
      <c r="D7" s="79">
        <v>220</v>
      </c>
      <c r="E7" s="89">
        <v>0</v>
      </c>
      <c r="F7" s="89">
        <v>0</v>
      </c>
      <c r="G7" s="88">
        <v>0</v>
      </c>
    </row>
    <row r="8" spans="1:7" x14ac:dyDescent="0.25">
      <c r="A8" s="7" t="s">
        <v>181</v>
      </c>
      <c r="B8" s="89">
        <v>0</v>
      </c>
      <c r="C8" s="79">
        <v>12165</v>
      </c>
      <c r="D8" s="79">
        <v>12165</v>
      </c>
      <c r="E8" s="79">
        <v>17159.13</v>
      </c>
      <c r="F8" s="89">
        <v>0</v>
      </c>
      <c r="G8" s="86">
        <v>141.05000000000001</v>
      </c>
    </row>
    <row r="9" spans="1:7" ht="26.25" x14ac:dyDescent="0.25">
      <c r="A9" s="7" t="s">
        <v>182</v>
      </c>
      <c r="B9" s="89">
        <v>0</v>
      </c>
      <c r="C9" s="79">
        <v>928</v>
      </c>
      <c r="D9" s="79">
        <v>928</v>
      </c>
      <c r="E9" s="89">
        <v>0</v>
      </c>
      <c r="F9" s="89">
        <v>0</v>
      </c>
      <c r="G9" s="88">
        <v>0</v>
      </c>
    </row>
    <row r="10" spans="1:7" x14ac:dyDescent="0.25">
      <c r="A10" s="77" t="s">
        <v>77</v>
      </c>
      <c r="B10" s="78">
        <v>1347644.2</v>
      </c>
      <c r="C10" s="78">
        <v>6770345</v>
      </c>
      <c r="D10" s="78">
        <v>6709345</v>
      </c>
      <c r="E10" s="78">
        <v>2273986.94</v>
      </c>
      <c r="F10" s="78">
        <v>168.74</v>
      </c>
      <c r="G10" s="86">
        <v>33.89</v>
      </c>
    </row>
  </sheetData>
  <mergeCells count="1">
    <mergeCell ref="A1:G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activeCell="J8" sqref="J8"/>
    </sheetView>
  </sheetViews>
  <sheetFormatPr defaultRowHeight="15" x14ac:dyDescent="0.25"/>
  <cols>
    <col min="1" max="1" width="50" customWidth="1"/>
    <col min="2" max="2" width="20.5703125" customWidth="1"/>
    <col min="3" max="3" width="13.85546875" customWidth="1"/>
    <col min="4" max="4" width="14.42578125" customWidth="1"/>
    <col min="5" max="5" width="12.42578125" customWidth="1"/>
    <col min="6" max="6" width="12.140625" customWidth="1"/>
    <col min="7" max="7" width="10.7109375" customWidth="1"/>
  </cols>
  <sheetData>
    <row r="1" spans="1:7" ht="15.75" x14ac:dyDescent="0.25">
      <c r="A1" s="10" t="s">
        <v>104</v>
      </c>
      <c r="B1" s="11"/>
      <c r="C1" s="11"/>
      <c r="D1" s="11"/>
      <c r="E1" s="11"/>
      <c r="F1" s="11"/>
      <c r="G1" s="12"/>
    </row>
    <row r="3" spans="1:7" ht="15.75" x14ac:dyDescent="0.25">
      <c r="A3" s="113" t="s">
        <v>105</v>
      </c>
      <c r="B3" s="113"/>
      <c r="C3" s="113"/>
      <c r="D3" s="113"/>
      <c r="E3" s="113"/>
      <c r="F3" s="113"/>
      <c r="G3" s="113"/>
    </row>
    <row r="4" spans="1:7" x14ac:dyDescent="0.25">
      <c r="A4" s="13"/>
      <c r="B4" s="13"/>
      <c r="C4" s="13"/>
      <c r="D4" s="13"/>
      <c r="E4" s="13"/>
      <c r="F4" s="13"/>
      <c r="G4" s="13"/>
    </row>
    <row r="5" spans="1:7" ht="38.25" x14ac:dyDescent="0.25">
      <c r="A5" s="14" t="s">
        <v>106</v>
      </c>
      <c r="B5" s="15" t="s">
        <v>107</v>
      </c>
      <c r="C5" s="15" t="s">
        <v>191</v>
      </c>
      <c r="D5" s="15" t="s">
        <v>192</v>
      </c>
      <c r="E5" s="15" t="s">
        <v>193</v>
      </c>
      <c r="F5" s="16" t="s">
        <v>108</v>
      </c>
      <c r="G5" s="16" t="s">
        <v>109</v>
      </c>
    </row>
    <row r="6" spans="1:7" x14ac:dyDescent="0.25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 t="s">
        <v>110</v>
      </c>
      <c r="G6" s="17" t="s">
        <v>111</v>
      </c>
    </row>
    <row r="7" spans="1:7" x14ac:dyDescent="0.25">
      <c r="A7" s="18" t="s">
        <v>112</v>
      </c>
      <c r="B7" s="19"/>
      <c r="C7" s="19"/>
      <c r="D7" s="19"/>
      <c r="E7" s="19"/>
      <c r="F7" s="20"/>
      <c r="G7" s="21"/>
    </row>
    <row r="8" spans="1:7" x14ac:dyDescent="0.25">
      <c r="A8" s="22" t="s">
        <v>113</v>
      </c>
      <c r="B8" s="23">
        <v>0</v>
      </c>
      <c r="C8" s="23">
        <v>0</v>
      </c>
      <c r="D8" s="23">
        <v>0</v>
      </c>
      <c r="E8" s="23">
        <v>0</v>
      </c>
      <c r="F8" s="24" t="s">
        <v>114</v>
      </c>
      <c r="G8" s="24" t="s">
        <v>114</v>
      </c>
    </row>
    <row r="9" spans="1:7" ht="26.25" x14ac:dyDescent="0.25">
      <c r="A9" s="25" t="s">
        <v>115</v>
      </c>
      <c r="B9" s="23">
        <v>0</v>
      </c>
      <c r="C9" s="23">
        <v>0</v>
      </c>
      <c r="D9" s="23">
        <v>0</v>
      </c>
      <c r="E9" s="23">
        <v>0</v>
      </c>
      <c r="F9" s="24" t="s">
        <v>114</v>
      </c>
      <c r="G9" s="24" t="s">
        <v>114</v>
      </c>
    </row>
    <row r="10" spans="1:7" ht="26.25" x14ac:dyDescent="0.25">
      <c r="A10" s="26" t="s">
        <v>116</v>
      </c>
      <c r="B10" s="27">
        <v>0</v>
      </c>
      <c r="C10" s="27">
        <v>0</v>
      </c>
      <c r="D10" s="27">
        <v>0</v>
      </c>
      <c r="E10" s="27">
        <v>0</v>
      </c>
      <c r="F10" s="28" t="s">
        <v>114</v>
      </c>
      <c r="G10" s="24" t="s">
        <v>114</v>
      </c>
    </row>
    <row r="11" spans="1:7" ht="26.25" x14ac:dyDescent="0.25">
      <c r="A11" s="25" t="s">
        <v>117</v>
      </c>
      <c r="B11" s="23">
        <v>0</v>
      </c>
      <c r="C11" s="23">
        <v>0</v>
      </c>
      <c r="D11" s="23">
        <v>0</v>
      </c>
      <c r="E11" s="23">
        <v>0</v>
      </c>
      <c r="F11" s="24" t="s">
        <v>114</v>
      </c>
      <c r="G11" s="24" t="s">
        <v>114</v>
      </c>
    </row>
    <row r="12" spans="1:7" ht="26.25" x14ac:dyDescent="0.25">
      <c r="A12" s="26" t="s">
        <v>118</v>
      </c>
      <c r="B12" s="27">
        <v>0</v>
      </c>
      <c r="C12" s="27">
        <v>0</v>
      </c>
      <c r="D12" s="27">
        <v>0</v>
      </c>
      <c r="E12" s="27">
        <v>0</v>
      </c>
      <c r="F12" s="28" t="s">
        <v>114</v>
      </c>
      <c r="G12" s="24" t="s">
        <v>114</v>
      </c>
    </row>
    <row r="13" spans="1:7" x14ac:dyDescent="0.25">
      <c r="A13" s="22" t="s">
        <v>119</v>
      </c>
      <c r="B13" s="23">
        <v>0</v>
      </c>
      <c r="C13" s="23">
        <v>0</v>
      </c>
      <c r="D13" s="23">
        <v>0</v>
      </c>
      <c r="E13" s="23">
        <v>0</v>
      </c>
      <c r="F13" s="24" t="s">
        <v>114</v>
      </c>
      <c r="G13" s="24" t="s">
        <v>114</v>
      </c>
    </row>
    <row r="14" spans="1:7" x14ac:dyDescent="0.25">
      <c r="A14" s="29"/>
      <c r="B14" s="30"/>
      <c r="C14" s="30"/>
      <c r="D14" s="30"/>
      <c r="E14" s="30"/>
      <c r="F14" s="31"/>
      <c r="G14" s="32"/>
    </row>
    <row r="15" spans="1:7" x14ac:dyDescent="0.25">
      <c r="A15" s="18" t="s">
        <v>120</v>
      </c>
      <c r="B15" s="33"/>
      <c r="C15" s="33"/>
      <c r="D15" s="33"/>
      <c r="E15" s="33"/>
      <c r="F15" s="34" t="s">
        <v>114</v>
      </c>
      <c r="G15" s="34" t="s">
        <v>114</v>
      </c>
    </row>
    <row r="16" spans="1:7" x14ac:dyDescent="0.25">
      <c r="A16" s="22" t="s">
        <v>121</v>
      </c>
      <c r="B16" s="23">
        <v>0</v>
      </c>
      <c r="C16" s="23">
        <v>0</v>
      </c>
      <c r="D16" s="23">
        <v>0</v>
      </c>
      <c r="E16" s="23">
        <v>0</v>
      </c>
      <c r="F16" s="24" t="s">
        <v>114</v>
      </c>
      <c r="G16" s="24" t="s">
        <v>114</v>
      </c>
    </row>
    <row r="17" spans="1:7" ht="39" x14ac:dyDescent="0.25">
      <c r="A17" s="25" t="s">
        <v>122</v>
      </c>
      <c r="B17" s="23">
        <v>0</v>
      </c>
      <c r="C17" s="23">
        <v>0</v>
      </c>
      <c r="D17" s="23">
        <v>0</v>
      </c>
      <c r="E17" s="23">
        <v>0</v>
      </c>
      <c r="F17" s="24" t="s">
        <v>114</v>
      </c>
      <c r="G17" s="24" t="s">
        <v>114</v>
      </c>
    </row>
    <row r="18" spans="1:7" ht="26.25" x14ac:dyDescent="0.25">
      <c r="A18" s="26" t="s">
        <v>123</v>
      </c>
      <c r="B18" s="27">
        <v>0</v>
      </c>
      <c r="C18" s="27">
        <v>0</v>
      </c>
      <c r="D18" s="27">
        <v>0</v>
      </c>
      <c r="E18" s="27">
        <v>0</v>
      </c>
      <c r="F18" s="28" t="s">
        <v>114</v>
      </c>
      <c r="G18" s="24" t="s">
        <v>114</v>
      </c>
    </row>
    <row r="19" spans="1:7" ht="39" x14ac:dyDescent="0.25">
      <c r="A19" s="25" t="s">
        <v>124</v>
      </c>
      <c r="B19" s="23">
        <v>0</v>
      </c>
      <c r="C19" s="23">
        <v>0</v>
      </c>
      <c r="D19" s="23">
        <v>0</v>
      </c>
      <c r="E19" s="23">
        <v>0</v>
      </c>
      <c r="F19" s="24" t="s">
        <v>114</v>
      </c>
      <c r="G19" s="24" t="s">
        <v>114</v>
      </c>
    </row>
    <row r="20" spans="1:7" ht="26.25" x14ac:dyDescent="0.25">
      <c r="A20" s="26" t="s">
        <v>125</v>
      </c>
      <c r="B20" s="27">
        <v>0</v>
      </c>
      <c r="C20" s="27">
        <v>0</v>
      </c>
      <c r="D20" s="27">
        <v>0</v>
      </c>
      <c r="E20" s="27">
        <v>0</v>
      </c>
      <c r="F20" s="28" t="s">
        <v>114</v>
      </c>
      <c r="G20" s="24" t="s">
        <v>114</v>
      </c>
    </row>
    <row r="21" spans="1:7" ht="26.25" x14ac:dyDescent="0.25">
      <c r="A21" s="26" t="s">
        <v>126</v>
      </c>
      <c r="B21" s="27">
        <v>0</v>
      </c>
      <c r="C21" s="27">
        <v>0</v>
      </c>
      <c r="D21" s="27">
        <v>0</v>
      </c>
      <c r="E21" s="27">
        <v>0</v>
      </c>
      <c r="F21" s="28" t="s">
        <v>114</v>
      </c>
      <c r="G21" s="24" t="s">
        <v>114</v>
      </c>
    </row>
    <row r="22" spans="1:7" x14ac:dyDescent="0.25">
      <c r="A22" s="35" t="s">
        <v>127</v>
      </c>
      <c r="B22" s="36">
        <v>0</v>
      </c>
      <c r="C22" s="36">
        <v>0</v>
      </c>
      <c r="D22" s="36">
        <v>0</v>
      </c>
      <c r="E22" s="36">
        <v>0</v>
      </c>
      <c r="F22" s="37" t="s">
        <v>114</v>
      </c>
      <c r="G22" s="37" t="s">
        <v>114</v>
      </c>
    </row>
  </sheetData>
  <mergeCells count="1">
    <mergeCell ref="A3:G3"/>
  </mergeCells>
  <pageMargins left="0.7" right="0.7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>
      <selection activeCell="E3" sqref="E3"/>
    </sheetView>
  </sheetViews>
  <sheetFormatPr defaultRowHeight="15" x14ac:dyDescent="0.25"/>
  <cols>
    <col min="1" max="1" width="54.7109375" customWidth="1"/>
    <col min="2" max="2" width="16.28515625" customWidth="1"/>
    <col min="3" max="3" width="14.42578125" customWidth="1"/>
    <col min="4" max="4" width="14.85546875" customWidth="1"/>
    <col min="5" max="5" width="14.28515625" customWidth="1"/>
    <col min="6" max="6" width="16.42578125" customWidth="1"/>
    <col min="7" max="7" width="13.140625" customWidth="1"/>
  </cols>
  <sheetData>
    <row r="1" spans="1:7" ht="27" customHeight="1" x14ac:dyDescent="0.25">
      <c r="A1" s="113" t="s">
        <v>128</v>
      </c>
      <c r="B1" s="113"/>
      <c r="C1" s="113"/>
      <c r="D1" s="113"/>
      <c r="E1" s="113"/>
      <c r="F1" s="113"/>
      <c r="G1" s="113"/>
    </row>
    <row r="2" spans="1:7" x14ac:dyDescent="0.25">
      <c r="A2" s="13"/>
      <c r="B2" s="13"/>
      <c r="C2" s="13"/>
      <c r="D2" s="13"/>
      <c r="E2" s="13"/>
      <c r="F2" s="38"/>
      <c r="G2" s="38"/>
    </row>
    <row r="3" spans="1:7" ht="38.25" x14ac:dyDescent="0.25">
      <c r="A3" s="14" t="s">
        <v>129</v>
      </c>
      <c r="B3" s="15" t="s">
        <v>107</v>
      </c>
      <c r="C3" s="15" t="s">
        <v>191</v>
      </c>
      <c r="D3" s="15" t="s">
        <v>192</v>
      </c>
      <c r="E3" s="15" t="s">
        <v>193</v>
      </c>
      <c r="F3" s="16" t="s">
        <v>108</v>
      </c>
      <c r="G3" s="16" t="s">
        <v>109</v>
      </c>
    </row>
    <row r="4" spans="1:7" x14ac:dyDescent="0.25">
      <c r="A4" s="17">
        <v>1</v>
      </c>
      <c r="B4" s="17">
        <v>2</v>
      </c>
      <c r="C4" s="17">
        <v>3</v>
      </c>
      <c r="D4" s="17">
        <v>4</v>
      </c>
      <c r="E4" s="17">
        <v>5</v>
      </c>
      <c r="F4" s="39" t="s">
        <v>110</v>
      </c>
      <c r="G4" s="39" t="s">
        <v>111</v>
      </c>
    </row>
    <row r="5" spans="1:7" x14ac:dyDescent="0.25">
      <c r="A5" s="18" t="s">
        <v>130</v>
      </c>
      <c r="B5" s="18"/>
      <c r="C5" s="18"/>
      <c r="D5" s="18"/>
      <c r="E5" s="18"/>
      <c r="F5" s="40"/>
      <c r="G5" s="40"/>
    </row>
    <row r="6" spans="1:7" x14ac:dyDescent="0.25">
      <c r="A6" s="41" t="s">
        <v>78</v>
      </c>
      <c r="B6" s="42">
        <f>B7</f>
        <v>0</v>
      </c>
      <c r="C6" s="42">
        <f t="shared" ref="C6:E6" si="0">C7</f>
        <v>0</v>
      </c>
      <c r="D6" s="42">
        <f t="shared" si="0"/>
        <v>0</v>
      </c>
      <c r="E6" s="42">
        <f t="shared" si="0"/>
        <v>0</v>
      </c>
      <c r="F6" s="43" t="str">
        <f>IFERROR(E6/B6*100,"-")</f>
        <v>-</v>
      </c>
      <c r="G6" s="43" t="str">
        <f>IFERROR(E6/D6*100,"-")</f>
        <v>-</v>
      </c>
    </row>
    <row r="7" spans="1:7" x14ac:dyDescent="0.25">
      <c r="A7" s="44" t="s">
        <v>79</v>
      </c>
      <c r="B7" s="45">
        <v>0</v>
      </c>
      <c r="C7" s="45">
        <v>0</v>
      </c>
      <c r="D7" s="45">
        <v>0</v>
      </c>
      <c r="E7" s="45">
        <v>0</v>
      </c>
      <c r="F7" s="46" t="str">
        <f t="shared" ref="F7:F12" si="1">IFERROR(E7/B7*100,"-")</f>
        <v>-</v>
      </c>
      <c r="G7" s="46" t="str">
        <f t="shared" ref="G7:G12" si="2">IFERROR(E7/D7*100,"-")</f>
        <v>-</v>
      </c>
    </row>
    <row r="8" spans="1:7" x14ac:dyDescent="0.25">
      <c r="A8" s="41" t="s">
        <v>82</v>
      </c>
      <c r="B8" s="42">
        <f>B9</f>
        <v>0</v>
      </c>
      <c r="C8" s="42">
        <f t="shared" ref="C8:E8" si="3">C9</f>
        <v>0</v>
      </c>
      <c r="D8" s="42">
        <f t="shared" si="3"/>
        <v>0</v>
      </c>
      <c r="E8" s="42">
        <f t="shared" si="3"/>
        <v>0</v>
      </c>
      <c r="F8" s="43" t="str">
        <f t="shared" si="1"/>
        <v>-</v>
      </c>
      <c r="G8" s="43" t="str">
        <f t="shared" si="2"/>
        <v>-</v>
      </c>
    </row>
    <row r="9" spans="1:7" x14ac:dyDescent="0.25">
      <c r="A9" s="44" t="s">
        <v>83</v>
      </c>
      <c r="B9" s="45">
        <v>0</v>
      </c>
      <c r="C9" s="45">
        <v>0</v>
      </c>
      <c r="D9" s="45">
        <v>0</v>
      </c>
      <c r="E9" s="45">
        <v>0</v>
      </c>
      <c r="F9" s="46" t="str">
        <f t="shared" si="1"/>
        <v>-</v>
      </c>
      <c r="G9" s="46" t="str">
        <f t="shared" si="2"/>
        <v>-</v>
      </c>
    </row>
    <row r="10" spans="1:7" x14ac:dyDescent="0.25">
      <c r="A10" s="41" t="s">
        <v>131</v>
      </c>
      <c r="B10" s="42">
        <f>B11</f>
        <v>0</v>
      </c>
      <c r="C10" s="42">
        <f t="shared" ref="C10:E10" si="4">C11</f>
        <v>0</v>
      </c>
      <c r="D10" s="42">
        <f t="shared" si="4"/>
        <v>0</v>
      </c>
      <c r="E10" s="42">
        <f t="shared" si="4"/>
        <v>0</v>
      </c>
      <c r="F10" s="43" t="str">
        <f t="shared" si="1"/>
        <v>-</v>
      </c>
      <c r="G10" s="43" t="str">
        <f t="shared" si="2"/>
        <v>-</v>
      </c>
    </row>
    <row r="11" spans="1:7" x14ac:dyDescent="0.25">
      <c r="A11" s="44" t="s">
        <v>132</v>
      </c>
      <c r="B11" s="45">
        <v>0</v>
      </c>
      <c r="C11" s="45">
        <v>0</v>
      </c>
      <c r="D11" s="45">
        <v>0</v>
      </c>
      <c r="E11" s="45">
        <v>0</v>
      </c>
      <c r="F11" s="46" t="str">
        <f t="shared" si="1"/>
        <v>-</v>
      </c>
      <c r="G11" s="46" t="str">
        <f t="shared" si="2"/>
        <v>-</v>
      </c>
    </row>
    <row r="12" spans="1:7" x14ac:dyDescent="0.25">
      <c r="A12" s="35" t="s">
        <v>119</v>
      </c>
      <c r="B12" s="47">
        <f>B6+B8+B10</f>
        <v>0</v>
      </c>
      <c r="C12" s="47">
        <f>C6+C8+C10</f>
        <v>0</v>
      </c>
      <c r="D12" s="47">
        <f>D6+D8+D10</f>
        <v>0</v>
      </c>
      <c r="E12" s="47">
        <f>E6+E8+E10</f>
        <v>0</v>
      </c>
      <c r="F12" s="48" t="str">
        <f t="shared" si="1"/>
        <v>-</v>
      </c>
      <c r="G12" s="48" t="str">
        <f t="shared" si="2"/>
        <v>-</v>
      </c>
    </row>
    <row r="13" spans="1:7" x14ac:dyDescent="0.25">
      <c r="A13" s="49"/>
      <c r="B13" s="50"/>
      <c r="C13" s="50"/>
      <c r="D13" s="50"/>
      <c r="E13" s="50"/>
      <c r="F13" s="51"/>
      <c r="G13" s="51"/>
    </row>
    <row r="14" spans="1:7" x14ac:dyDescent="0.25">
      <c r="A14" s="49"/>
      <c r="B14" s="50"/>
      <c r="C14" s="50"/>
      <c r="D14" s="50"/>
      <c r="E14" s="50"/>
      <c r="F14" s="51"/>
      <c r="G14" s="51"/>
    </row>
    <row r="15" spans="1:7" x14ac:dyDescent="0.25">
      <c r="A15" s="18" t="s">
        <v>133</v>
      </c>
      <c r="B15" s="52"/>
      <c r="C15" s="52"/>
      <c r="D15" s="52"/>
      <c r="E15" s="52"/>
      <c r="F15" s="53"/>
      <c r="G15" s="53"/>
    </row>
    <row r="16" spans="1:7" x14ac:dyDescent="0.25">
      <c r="A16" s="41" t="s">
        <v>78</v>
      </c>
      <c r="B16" s="42">
        <f>B17</f>
        <v>0</v>
      </c>
      <c r="C16" s="42">
        <f t="shared" ref="C16:E16" si="5">C17</f>
        <v>0</v>
      </c>
      <c r="D16" s="42">
        <f t="shared" si="5"/>
        <v>0</v>
      </c>
      <c r="E16" s="42">
        <f t="shared" si="5"/>
        <v>0</v>
      </c>
      <c r="F16" s="43" t="str">
        <f t="shared" ref="F16:F21" si="6">IFERROR(E16/B16*100,"-")</f>
        <v>-</v>
      </c>
      <c r="G16" s="43" t="str">
        <f t="shared" ref="G16:G21" si="7">IFERROR(E16/D16*100,"-")</f>
        <v>-</v>
      </c>
    </row>
    <row r="17" spans="1:7" x14ac:dyDescent="0.25">
      <c r="A17" s="44" t="s">
        <v>79</v>
      </c>
      <c r="B17" s="45">
        <v>0</v>
      </c>
      <c r="C17" s="45">
        <v>0</v>
      </c>
      <c r="D17" s="45">
        <v>0</v>
      </c>
      <c r="E17" s="45">
        <v>0</v>
      </c>
      <c r="F17" s="46" t="str">
        <f t="shared" si="6"/>
        <v>-</v>
      </c>
      <c r="G17" s="46" t="str">
        <f t="shared" si="7"/>
        <v>-</v>
      </c>
    </row>
    <row r="18" spans="1:7" x14ac:dyDescent="0.25">
      <c r="A18" s="41" t="s">
        <v>82</v>
      </c>
      <c r="B18" s="42">
        <f>B19+B20</f>
        <v>0</v>
      </c>
      <c r="C18" s="42">
        <f t="shared" ref="C18:E18" si="8">C19+C20</f>
        <v>0</v>
      </c>
      <c r="D18" s="42">
        <f t="shared" si="8"/>
        <v>0</v>
      </c>
      <c r="E18" s="42">
        <f t="shared" si="8"/>
        <v>0</v>
      </c>
      <c r="F18" s="43" t="str">
        <f t="shared" si="6"/>
        <v>-</v>
      </c>
      <c r="G18" s="43" t="str">
        <f t="shared" si="7"/>
        <v>-</v>
      </c>
    </row>
    <row r="19" spans="1:7" x14ac:dyDescent="0.25">
      <c r="A19" s="44" t="s">
        <v>83</v>
      </c>
      <c r="B19" s="45">
        <v>0</v>
      </c>
      <c r="C19" s="45">
        <v>0</v>
      </c>
      <c r="D19" s="45">
        <v>0</v>
      </c>
      <c r="E19" s="45">
        <v>0</v>
      </c>
      <c r="F19" s="46" t="str">
        <f t="shared" si="6"/>
        <v>-</v>
      </c>
      <c r="G19" s="46" t="str">
        <f t="shared" si="7"/>
        <v>-</v>
      </c>
    </row>
    <row r="20" spans="1:7" x14ac:dyDescent="0.25">
      <c r="A20" s="44" t="s">
        <v>84</v>
      </c>
      <c r="B20" s="45">
        <v>0</v>
      </c>
      <c r="C20" s="45">
        <v>0</v>
      </c>
      <c r="D20" s="45">
        <v>0</v>
      </c>
      <c r="E20" s="45">
        <v>0</v>
      </c>
      <c r="F20" s="46" t="str">
        <f t="shared" si="6"/>
        <v>-</v>
      </c>
      <c r="G20" s="46" t="str">
        <f t="shared" si="7"/>
        <v>-</v>
      </c>
    </row>
    <row r="21" spans="1:7" x14ac:dyDescent="0.25">
      <c r="A21" s="35" t="s">
        <v>127</v>
      </c>
      <c r="B21" s="47">
        <f>B16+B18</f>
        <v>0</v>
      </c>
      <c r="C21" s="47">
        <f t="shared" ref="C21:E21" si="9">C16+C18</f>
        <v>0</v>
      </c>
      <c r="D21" s="47">
        <f t="shared" si="9"/>
        <v>0</v>
      </c>
      <c r="E21" s="47">
        <f t="shared" si="9"/>
        <v>0</v>
      </c>
      <c r="F21" s="48" t="str">
        <f t="shared" si="6"/>
        <v>-</v>
      </c>
      <c r="G21" s="48" t="str">
        <f t="shared" si="7"/>
        <v>-</v>
      </c>
    </row>
  </sheetData>
  <mergeCells count="1">
    <mergeCell ref="A1:G1"/>
  </mergeCells>
  <conditionalFormatting sqref="E7">
    <cfRule type="containsBlanks" dxfId="7" priority="1">
      <formula>LEN(TRIM(E7))=0</formula>
    </cfRule>
  </conditionalFormatting>
  <conditionalFormatting sqref="B9:E9">
    <cfRule type="containsBlanks" dxfId="6" priority="8">
      <formula>LEN(TRIM(B9))=0</formula>
    </cfRule>
  </conditionalFormatting>
  <conditionalFormatting sqref="B11:E11">
    <cfRule type="containsBlanks" dxfId="5" priority="7">
      <formula>LEN(TRIM(B11))=0</formula>
    </cfRule>
  </conditionalFormatting>
  <conditionalFormatting sqref="B17:E17">
    <cfRule type="containsBlanks" dxfId="4" priority="6">
      <formula>LEN(TRIM(B17))=0</formula>
    </cfRule>
  </conditionalFormatting>
  <conditionalFormatting sqref="B19:E20">
    <cfRule type="containsBlanks" dxfId="3" priority="5">
      <formula>LEN(TRIM(B19))=0</formula>
    </cfRule>
  </conditionalFormatting>
  <conditionalFormatting sqref="B7">
    <cfRule type="containsBlanks" dxfId="2" priority="4">
      <formula>LEN(TRIM(B7))=0</formula>
    </cfRule>
  </conditionalFormatting>
  <conditionalFormatting sqref="C7">
    <cfRule type="containsBlanks" dxfId="1" priority="3">
      <formula>LEN(TRIM(C7))=0</formula>
    </cfRule>
  </conditionalFormatting>
  <conditionalFormatting sqref="D7">
    <cfRule type="containsBlanks" dxfId="0" priority="2">
      <formula>LEN(TRIM(D7))=0</formula>
    </cfRule>
  </conditionalFormatting>
  <pageMargins left="0.7" right="0.7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1"/>
  <sheetViews>
    <sheetView tabSelected="1" topLeftCell="A212" workbookViewId="0">
      <selection activeCell="E233" sqref="E233"/>
    </sheetView>
  </sheetViews>
  <sheetFormatPr defaultRowHeight="15" x14ac:dyDescent="0.25"/>
  <cols>
    <col min="1" max="1" width="69" customWidth="1"/>
    <col min="2" max="2" width="33" customWidth="1"/>
    <col min="3" max="3" width="36.42578125" customWidth="1"/>
    <col min="4" max="4" width="33.7109375" customWidth="1"/>
    <col min="5" max="5" width="29.28515625" customWidth="1"/>
  </cols>
  <sheetData>
    <row r="1" spans="1:7" x14ac:dyDescent="0.25">
      <c r="A1" s="62"/>
      <c r="B1" s="62"/>
      <c r="C1" s="63" t="s">
        <v>146</v>
      </c>
      <c r="D1" s="62"/>
      <c r="E1" s="62"/>
      <c r="F1" s="62"/>
      <c r="G1" s="62"/>
    </row>
    <row r="2" spans="1:7" x14ac:dyDescent="0.25">
      <c r="A2" s="62"/>
      <c r="B2" s="62"/>
      <c r="C2" s="63" t="s">
        <v>147</v>
      </c>
      <c r="D2" s="62"/>
      <c r="E2" s="62"/>
      <c r="F2" s="62"/>
      <c r="G2" s="62"/>
    </row>
    <row r="3" spans="1:7" x14ac:dyDescent="0.25">
      <c r="A3" s="62"/>
      <c r="B3" s="62"/>
      <c r="C3" s="62"/>
      <c r="D3" s="62"/>
      <c r="E3" s="62"/>
      <c r="F3" s="62"/>
      <c r="G3" s="62"/>
    </row>
    <row r="4" spans="1:7" x14ac:dyDescent="0.25">
      <c r="A4" s="62" t="s">
        <v>148</v>
      </c>
      <c r="B4" s="62"/>
      <c r="C4" s="62"/>
      <c r="D4" s="62"/>
      <c r="E4" s="62"/>
      <c r="F4" s="62"/>
      <c r="G4" s="62"/>
    </row>
    <row r="5" spans="1:7" x14ac:dyDescent="0.25">
      <c r="A5" s="62"/>
      <c r="B5" s="62"/>
      <c r="C5" s="62"/>
      <c r="D5" s="62"/>
      <c r="E5" s="62"/>
      <c r="F5" s="62"/>
      <c r="G5" s="62"/>
    </row>
    <row r="6" spans="1:7" ht="10.9" customHeight="1" thickBot="1" x14ac:dyDescent="0.3">
      <c r="A6" s="64"/>
      <c r="B6" s="65"/>
      <c r="C6" s="65"/>
      <c r="D6" s="66"/>
      <c r="E6" s="66"/>
    </row>
    <row r="7" spans="1:7" ht="15.75" hidden="1" thickBot="1" x14ac:dyDescent="0.3"/>
    <row r="8" spans="1:7" ht="15.75" thickBot="1" x14ac:dyDescent="0.3">
      <c r="A8" s="95" t="s">
        <v>0</v>
      </c>
      <c r="B8" s="95" t="s">
        <v>194</v>
      </c>
      <c r="C8" s="95" t="s">
        <v>183</v>
      </c>
      <c r="D8" s="95" t="s">
        <v>184</v>
      </c>
      <c r="E8" s="95" t="s">
        <v>185</v>
      </c>
    </row>
    <row r="9" spans="1:7" x14ac:dyDescent="0.25">
      <c r="A9" s="96" t="s">
        <v>150</v>
      </c>
      <c r="B9" s="97">
        <v>6770345</v>
      </c>
      <c r="C9" s="97">
        <v>6709345</v>
      </c>
      <c r="D9" s="97">
        <v>2273986.94</v>
      </c>
      <c r="E9" s="97">
        <v>33.89</v>
      </c>
    </row>
    <row r="10" spans="1:7" x14ac:dyDescent="0.25">
      <c r="A10" s="3" t="s">
        <v>151</v>
      </c>
      <c r="B10" s="98">
        <v>6770345</v>
      </c>
      <c r="C10" s="98">
        <v>6709345</v>
      </c>
      <c r="D10" s="98">
        <v>2273986.94</v>
      </c>
      <c r="E10" s="98">
        <v>33.89</v>
      </c>
    </row>
    <row r="11" spans="1:7" x14ac:dyDescent="0.25">
      <c r="A11" s="2" t="s">
        <v>152</v>
      </c>
      <c r="B11" s="99">
        <v>6770345</v>
      </c>
      <c r="C11" s="99">
        <v>6709345</v>
      </c>
      <c r="D11" s="99">
        <v>2273986.94</v>
      </c>
      <c r="E11" s="99">
        <v>33.89</v>
      </c>
    </row>
    <row r="12" spans="1:7" x14ac:dyDescent="0.25">
      <c r="A12" s="7" t="s">
        <v>153</v>
      </c>
      <c r="B12" s="100">
        <v>6770345</v>
      </c>
      <c r="C12" s="100">
        <v>6709345</v>
      </c>
      <c r="D12" s="100">
        <v>2273986.94</v>
      </c>
      <c r="E12" s="100">
        <v>33.89</v>
      </c>
    </row>
    <row r="13" spans="1:7" x14ac:dyDescent="0.25">
      <c r="A13" s="75" t="s">
        <v>79</v>
      </c>
      <c r="B13" s="101">
        <v>599825</v>
      </c>
      <c r="C13" s="101">
        <v>538825</v>
      </c>
      <c r="D13" s="101">
        <v>210654.57</v>
      </c>
      <c r="E13" s="101">
        <v>39.1</v>
      </c>
    </row>
    <row r="14" spans="1:7" x14ac:dyDescent="0.25">
      <c r="A14" s="75" t="s">
        <v>81</v>
      </c>
      <c r="B14" s="101">
        <v>12200</v>
      </c>
      <c r="C14" s="101">
        <v>12200</v>
      </c>
      <c r="D14" s="101">
        <v>9409.86</v>
      </c>
      <c r="E14" s="101">
        <v>77.13</v>
      </c>
    </row>
    <row r="15" spans="1:7" x14ac:dyDescent="0.25">
      <c r="A15" s="75" t="s">
        <v>83</v>
      </c>
      <c r="B15" s="101">
        <v>25600</v>
      </c>
      <c r="C15" s="101">
        <v>25600</v>
      </c>
      <c r="D15" s="101">
        <v>16726.18</v>
      </c>
      <c r="E15" s="101">
        <v>65.34</v>
      </c>
    </row>
    <row r="16" spans="1:7" x14ac:dyDescent="0.25">
      <c r="A16" s="75" t="s">
        <v>84</v>
      </c>
      <c r="B16" s="101">
        <v>118800</v>
      </c>
      <c r="C16" s="101">
        <v>118800</v>
      </c>
      <c r="D16" s="101">
        <v>71103.58</v>
      </c>
      <c r="E16" s="101">
        <v>59.85</v>
      </c>
    </row>
    <row r="17" spans="1:5" x14ac:dyDescent="0.25">
      <c r="A17" s="75" t="s">
        <v>86</v>
      </c>
      <c r="B17" s="101">
        <v>3318165</v>
      </c>
      <c r="C17" s="101">
        <v>3318165</v>
      </c>
      <c r="D17" s="101">
        <v>443420.09</v>
      </c>
      <c r="E17" s="101">
        <v>13.36</v>
      </c>
    </row>
    <row r="18" spans="1:5" x14ac:dyDescent="0.25">
      <c r="A18" s="75" t="s">
        <v>87</v>
      </c>
      <c r="B18" s="101">
        <v>2683624</v>
      </c>
      <c r="C18" s="101">
        <v>2683624</v>
      </c>
      <c r="D18" s="101">
        <v>1518298.52</v>
      </c>
      <c r="E18" s="101">
        <v>56.58</v>
      </c>
    </row>
    <row r="19" spans="1:5" x14ac:dyDescent="0.25">
      <c r="A19" s="75" t="s">
        <v>89</v>
      </c>
      <c r="B19" s="101">
        <v>12131</v>
      </c>
      <c r="C19" s="101">
        <v>12131</v>
      </c>
      <c r="D19" s="101">
        <v>4374.1400000000003</v>
      </c>
      <c r="E19" s="101">
        <v>36.06</v>
      </c>
    </row>
    <row r="20" spans="1:5" x14ac:dyDescent="0.25">
      <c r="A20" s="2" t="s">
        <v>186</v>
      </c>
      <c r="B20" s="99">
        <v>3761265</v>
      </c>
      <c r="C20" s="99">
        <v>3700265</v>
      </c>
      <c r="D20" s="99">
        <v>534616.88</v>
      </c>
      <c r="E20" s="99">
        <v>14.45</v>
      </c>
    </row>
    <row r="21" spans="1:5" x14ac:dyDescent="0.25">
      <c r="A21" s="83" t="s">
        <v>90</v>
      </c>
      <c r="B21" s="102">
        <v>2475000</v>
      </c>
      <c r="C21" s="102">
        <v>2475000</v>
      </c>
      <c r="D21" s="102">
        <v>449798.71</v>
      </c>
      <c r="E21" s="102">
        <v>18.170000000000002</v>
      </c>
    </row>
    <row r="22" spans="1:5" x14ac:dyDescent="0.25">
      <c r="A22" s="75" t="s">
        <v>79</v>
      </c>
      <c r="B22" s="101">
        <v>175000</v>
      </c>
      <c r="C22" s="101">
        <v>175000</v>
      </c>
      <c r="D22" s="101">
        <v>34083.089999999997</v>
      </c>
      <c r="E22" s="101">
        <v>19.48</v>
      </c>
    </row>
    <row r="23" spans="1:5" x14ac:dyDescent="0.25">
      <c r="A23" s="8" t="s">
        <v>33</v>
      </c>
      <c r="B23" s="99">
        <v>1000</v>
      </c>
      <c r="C23" s="99">
        <v>1000</v>
      </c>
      <c r="D23" s="99">
        <v>0</v>
      </c>
      <c r="E23" s="99">
        <v>0</v>
      </c>
    </row>
    <row r="24" spans="1:5" x14ac:dyDescent="0.25">
      <c r="A24" s="8" t="s">
        <v>74</v>
      </c>
      <c r="B24" s="99">
        <v>174000</v>
      </c>
      <c r="C24" s="99">
        <v>174000</v>
      </c>
      <c r="D24" s="99">
        <v>34083.089999999997</v>
      </c>
      <c r="E24" s="99">
        <v>19.59</v>
      </c>
    </row>
    <row r="25" spans="1:5" x14ac:dyDescent="0.25">
      <c r="A25" s="9" t="s">
        <v>76</v>
      </c>
      <c r="B25" s="100">
        <v>0</v>
      </c>
      <c r="C25" s="100">
        <v>0</v>
      </c>
      <c r="D25" s="100">
        <v>34083.089999999997</v>
      </c>
      <c r="E25" s="100">
        <v>0</v>
      </c>
    </row>
    <row r="26" spans="1:5" x14ac:dyDescent="0.25">
      <c r="A26" s="75" t="s">
        <v>86</v>
      </c>
      <c r="B26" s="101">
        <v>2300000</v>
      </c>
      <c r="C26" s="101">
        <v>2300000</v>
      </c>
      <c r="D26" s="101">
        <v>415715.62</v>
      </c>
      <c r="E26" s="101">
        <v>18.07</v>
      </c>
    </row>
    <row r="27" spans="1:5" x14ac:dyDescent="0.25">
      <c r="A27" s="8" t="s">
        <v>74</v>
      </c>
      <c r="B27" s="99">
        <v>2300000</v>
      </c>
      <c r="C27" s="99">
        <v>2300000</v>
      </c>
      <c r="D27" s="99">
        <v>415715.62</v>
      </c>
      <c r="E27" s="99">
        <v>18.07</v>
      </c>
    </row>
    <row r="28" spans="1:5" x14ac:dyDescent="0.25">
      <c r="A28" s="9" t="s">
        <v>76</v>
      </c>
      <c r="B28" s="100">
        <v>0</v>
      </c>
      <c r="C28" s="100">
        <v>0</v>
      </c>
      <c r="D28" s="100">
        <v>415715.62</v>
      </c>
      <c r="E28" s="100">
        <v>0</v>
      </c>
    </row>
    <row r="29" spans="1:5" x14ac:dyDescent="0.25">
      <c r="A29" s="83" t="s">
        <v>91</v>
      </c>
      <c r="B29" s="102">
        <v>1205000</v>
      </c>
      <c r="C29" s="102">
        <v>1144000</v>
      </c>
      <c r="D29" s="102">
        <v>35835.79</v>
      </c>
      <c r="E29" s="102">
        <v>3.13</v>
      </c>
    </row>
    <row r="30" spans="1:5" x14ac:dyDescent="0.25">
      <c r="A30" s="75" t="s">
        <v>79</v>
      </c>
      <c r="B30" s="101">
        <v>245000</v>
      </c>
      <c r="C30" s="101">
        <v>184000</v>
      </c>
      <c r="D30" s="101">
        <v>35835.79</v>
      </c>
      <c r="E30" s="101">
        <v>19.48</v>
      </c>
    </row>
    <row r="31" spans="1:5" x14ac:dyDescent="0.25">
      <c r="A31" s="8" t="s">
        <v>33</v>
      </c>
      <c r="B31" s="99">
        <v>1000</v>
      </c>
      <c r="C31" s="99">
        <v>1000</v>
      </c>
      <c r="D31" s="99">
        <v>0</v>
      </c>
      <c r="E31" s="99">
        <v>0</v>
      </c>
    </row>
    <row r="32" spans="1:5" x14ac:dyDescent="0.25">
      <c r="A32" s="8" t="s">
        <v>74</v>
      </c>
      <c r="B32" s="99">
        <v>244000</v>
      </c>
      <c r="C32" s="99">
        <v>183000</v>
      </c>
      <c r="D32" s="99">
        <v>35835.79</v>
      </c>
      <c r="E32" s="99">
        <v>19.579999999999998</v>
      </c>
    </row>
    <row r="33" spans="1:5" x14ac:dyDescent="0.25">
      <c r="A33" s="9" t="s">
        <v>76</v>
      </c>
      <c r="B33" s="100">
        <v>0</v>
      </c>
      <c r="C33" s="100">
        <v>0</v>
      </c>
      <c r="D33" s="100">
        <v>35835.79</v>
      </c>
      <c r="E33" s="100">
        <v>0</v>
      </c>
    </row>
    <row r="34" spans="1:5" x14ac:dyDescent="0.25">
      <c r="A34" s="75" t="s">
        <v>86</v>
      </c>
      <c r="B34" s="101">
        <v>960000</v>
      </c>
      <c r="C34" s="101">
        <v>960000</v>
      </c>
      <c r="D34" s="101">
        <v>0</v>
      </c>
      <c r="E34" s="101">
        <v>0</v>
      </c>
    </row>
    <row r="35" spans="1:5" x14ac:dyDescent="0.25">
      <c r="A35" s="8" t="s">
        <v>74</v>
      </c>
      <c r="B35" s="99">
        <v>960000</v>
      </c>
      <c r="C35" s="99">
        <v>960000</v>
      </c>
      <c r="D35" s="99">
        <v>0</v>
      </c>
      <c r="E35" s="99">
        <v>0</v>
      </c>
    </row>
    <row r="36" spans="1:5" x14ac:dyDescent="0.25">
      <c r="A36" s="83" t="s">
        <v>92</v>
      </c>
      <c r="B36" s="102">
        <v>69100</v>
      </c>
      <c r="C36" s="102">
        <v>69100</v>
      </c>
      <c r="D36" s="102">
        <v>31823.25</v>
      </c>
      <c r="E36" s="102">
        <v>46.05</v>
      </c>
    </row>
    <row r="37" spans="1:5" x14ac:dyDescent="0.25">
      <c r="A37" s="75" t="s">
        <v>79</v>
      </c>
      <c r="B37" s="101">
        <v>23100</v>
      </c>
      <c r="C37" s="101">
        <v>23100</v>
      </c>
      <c r="D37" s="101">
        <v>21277.91</v>
      </c>
      <c r="E37" s="101">
        <v>92.11</v>
      </c>
    </row>
    <row r="38" spans="1:5" x14ac:dyDescent="0.25">
      <c r="A38" s="8" t="s">
        <v>24</v>
      </c>
      <c r="B38" s="99">
        <v>21400</v>
      </c>
      <c r="C38" s="99">
        <v>21400</v>
      </c>
      <c r="D38" s="99">
        <v>20282.34</v>
      </c>
      <c r="E38" s="99">
        <v>94.78</v>
      </c>
    </row>
    <row r="39" spans="1:5" x14ac:dyDescent="0.25">
      <c r="A39" s="9" t="s">
        <v>26</v>
      </c>
      <c r="B39" s="100">
        <v>0</v>
      </c>
      <c r="C39" s="100">
        <v>0</v>
      </c>
      <c r="D39" s="100">
        <v>16379.68</v>
      </c>
      <c r="E39" s="100">
        <v>0</v>
      </c>
    </row>
    <row r="40" spans="1:5" x14ac:dyDescent="0.25">
      <c r="A40" s="9" t="s">
        <v>30</v>
      </c>
      <c r="B40" s="100">
        <v>0</v>
      </c>
      <c r="C40" s="100">
        <v>0</v>
      </c>
      <c r="D40" s="100">
        <v>1200</v>
      </c>
      <c r="E40" s="100">
        <v>0</v>
      </c>
    </row>
    <row r="41" spans="1:5" x14ac:dyDescent="0.25">
      <c r="A41" s="9" t="s">
        <v>32</v>
      </c>
      <c r="B41" s="100">
        <v>0</v>
      </c>
      <c r="C41" s="100">
        <v>0</v>
      </c>
      <c r="D41" s="100">
        <v>2702.66</v>
      </c>
      <c r="E41" s="100">
        <v>0</v>
      </c>
    </row>
    <row r="42" spans="1:5" x14ac:dyDescent="0.25">
      <c r="A42" s="8" t="s">
        <v>33</v>
      </c>
      <c r="B42" s="99">
        <v>1700</v>
      </c>
      <c r="C42" s="99">
        <v>1700</v>
      </c>
      <c r="D42" s="99">
        <v>995.57</v>
      </c>
      <c r="E42" s="99">
        <v>58.56</v>
      </c>
    </row>
    <row r="43" spans="1:5" x14ac:dyDescent="0.25">
      <c r="A43" s="9" t="s">
        <v>35</v>
      </c>
      <c r="B43" s="100">
        <v>0</v>
      </c>
      <c r="C43" s="100">
        <v>0</v>
      </c>
      <c r="D43" s="100">
        <v>120</v>
      </c>
      <c r="E43" s="100">
        <v>0</v>
      </c>
    </row>
    <row r="44" spans="1:5" x14ac:dyDescent="0.25">
      <c r="A44" s="9" t="s">
        <v>36</v>
      </c>
      <c r="B44" s="100">
        <v>0</v>
      </c>
      <c r="C44" s="100">
        <v>0</v>
      </c>
      <c r="D44" s="100">
        <v>875.57</v>
      </c>
      <c r="E44" s="100">
        <v>0</v>
      </c>
    </row>
    <row r="45" spans="1:5" x14ac:dyDescent="0.25">
      <c r="A45" s="75" t="s">
        <v>86</v>
      </c>
      <c r="B45" s="101">
        <v>46000</v>
      </c>
      <c r="C45" s="101">
        <v>46000</v>
      </c>
      <c r="D45" s="101">
        <v>10545.34</v>
      </c>
      <c r="E45" s="101">
        <v>22.92</v>
      </c>
    </row>
    <row r="46" spans="1:5" x14ac:dyDescent="0.25">
      <c r="A46" s="8" t="s">
        <v>24</v>
      </c>
      <c r="B46" s="99">
        <v>42600</v>
      </c>
      <c r="C46" s="99">
        <v>42600</v>
      </c>
      <c r="D46" s="99">
        <v>10081.34</v>
      </c>
      <c r="E46" s="99">
        <v>23.67</v>
      </c>
    </row>
    <row r="47" spans="1:5" x14ac:dyDescent="0.25">
      <c r="A47" s="9" t="s">
        <v>26</v>
      </c>
      <c r="B47" s="100">
        <v>0</v>
      </c>
      <c r="C47" s="100">
        <v>0</v>
      </c>
      <c r="D47" s="100">
        <v>8310.15</v>
      </c>
      <c r="E47" s="100">
        <v>0</v>
      </c>
    </row>
    <row r="48" spans="1:5" x14ac:dyDescent="0.25">
      <c r="A48" s="9" t="s">
        <v>30</v>
      </c>
      <c r="B48" s="100">
        <v>0</v>
      </c>
      <c r="C48" s="100">
        <v>0</v>
      </c>
      <c r="D48" s="100">
        <v>400</v>
      </c>
      <c r="E48" s="100">
        <v>0</v>
      </c>
    </row>
    <row r="49" spans="1:5" x14ac:dyDescent="0.25">
      <c r="A49" s="9" t="s">
        <v>32</v>
      </c>
      <c r="B49" s="100">
        <v>0</v>
      </c>
      <c r="C49" s="100">
        <v>0</v>
      </c>
      <c r="D49" s="100">
        <v>1371.19</v>
      </c>
      <c r="E49" s="100">
        <v>0</v>
      </c>
    </row>
    <row r="50" spans="1:5" x14ac:dyDescent="0.25">
      <c r="A50" s="8" t="s">
        <v>33</v>
      </c>
      <c r="B50" s="99">
        <v>3400</v>
      </c>
      <c r="C50" s="99">
        <v>3400</v>
      </c>
      <c r="D50" s="99">
        <v>464</v>
      </c>
      <c r="E50" s="99">
        <v>13.65</v>
      </c>
    </row>
    <row r="51" spans="1:5" x14ac:dyDescent="0.25">
      <c r="A51" s="9" t="s">
        <v>36</v>
      </c>
      <c r="B51" s="100">
        <v>0</v>
      </c>
      <c r="C51" s="100"/>
      <c r="D51" s="100">
        <v>464</v>
      </c>
      <c r="E51" s="100">
        <v>0</v>
      </c>
    </row>
    <row r="52" spans="1:5" x14ac:dyDescent="0.25">
      <c r="A52" s="83" t="s">
        <v>93</v>
      </c>
      <c r="B52" s="102">
        <v>12165</v>
      </c>
      <c r="C52" s="102">
        <v>12165</v>
      </c>
      <c r="D52" s="102">
        <v>17159.13</v>
      </c>
      <c r="E52" s="102">
        <v>141.05000000000001</v>
      </c>
    </row>
    <row r="53" spans="1:5" x14ac:dyDescent="0.25">
      <c r="A53" s="75" t="s">
        <v>86</v>
      </c>
      <c r="B53" s="101">
        <v>12165</v>
      </c>
      <c r="C53" s="101">
        <v>12165</v>
      </c>
      <c r="D53" s="101">
        <v>17159.13</v>
      </c>
      <c r="E53" s="101">
        <v>141.05000000000001</v>
      </c>
    </row>
    <row r="54" spans="1:5" x14ac:dyDescent="0.25">
      <c r="A54" s="8" t="s">
        <v>33</v>
      </c>
      <c r="B54" s="99">
        <v>12165</v>
      </c>
      <c r="C54" s="99">
        <v>12165</v>
      </c>
      <c r="D54" s="99">
        <v>17159.13</v>
      </c>
      <c r="E54" s="99">
        <v>141.05000000000001</v>
      </c>
    </row>
    <row r="55" spans="1:5" x14ac:dyDescent="0.25">
      <c r="A55" s="9" t="s">
        <v>35</v>
      </c>
      <c r="B55" s="100">
        <v>0</v>
      </c>
      <c r="C55" s="100">
        <v>0</v>
      </c>
      <c r="D55" s="100">
        <v>4178.6000000000004</v>
      </c>
      <c r="E55" s="100">
        <v>0</v>
      </c>
    </row>
    <row r="56" spans="1:5" x14ac:dyDescent="0.25">
      <c r="A56" s="9" t="s">
        <v>37</v>
      </c>
      <c r="B56" s="100">
        <v>0</v>
      </c>
      <c r="C56" s="100">
        <v>0</v>
      </c>
      <c r="D56" s="100">
        <v>6476.58</v>
      </c>
      <c r="E56" s="100">
        <v>0</v>
      </c>
    </row>
    <row r="57" spans="1:5" x14ac:dyDescent="0.25">
      <c r="A57" s="9" t="s">
        <v>40</v>
      </c>
      <c r="B57" s="100">
        <v>0</v>
      </c>
      <c r="C57" s="100">
        <v>0</v>
      </c>
      <c r="D57" s="100">
        <v>2385.21</v>
      </c>
      <c r="E57" s="100">
        <v>0</v>
      </c>
    </row>
    <row r="58" spans="1:5" x14ac:dyDescent="0.25">
      <c r="A58" s="9" t="s">
        <v>41</v>
      </c>
      <c r="B58" s="100">
        <v>0</v>
      </c>
      <c r="C58" s="100">
        <v>0</v>
      </c>
      <c r="D58" s="100">
        <v>503.81</v>
      </c>
      <c r="E58" s="100">
        <v>0</v>
      </c>
    </row>
    <row r="59" spans="1:5" x14ac:dyDescent="0.25">
      <c r="A59" s="9" t="s">
        <v>42</v>
      </c>
      <c r="B59" s="100">
        <v>0</v>
      </c>
      <c r="C59" s="100">
        <v>0</v>
      </c>
      <c r="D59" s="100">
        <v>206.71</v>
      </c>
      <c r="E59" s="100">
        <v>0</v>
      </c>
    </row>
    <row r="60" spans="1:5" x14ac:dyDescent="0.25">
      <c r="A60" s="9" t="s">
        <v>44</v>
      </c>
      <c r="B60" s="100">
        <v>0</v>
      </c>
      <c r="C60" s="100">
        <v>0</v>
      </c>
      <c r="D60" s="100">
        <v>709</v>
      </c>
      <c r="E60" s="100">
        <v>0</v>
      </c>
    </row>
    <row r="61" spans="1:5" x14ac:dyDescent="0.25">
      <c r="A61" s="9" t="s">
        <v>47</v>
      </c>
      <c r="B61" s="100">
        <v>0</v>
      </c>
      <c r="C61" s="100">
        <v>0</v>
      </c>
      <c r="D61" s="100">
        <v>780</v>
      </c>
      <c r="E61" s="100">
        <v>0</v>
      </c>
    </row>
    <row r="62" spans="1:5" x14ac:dyDescent="0.25">
      <c r="A62" s="9" t="s">
        <v>51</v>
      </c>
      <c r="B62" s="100">
        <v>0</v>
      </c>
      <c r="C62" s="100">
        <v>0</v>
      </c>
      <c r="D62" s="100">
        <v>1028.5</v>
      </c>
      <c r="E62" s="100">
        <v>0</v>
      </c>
    </row>
    <row r="63" spans="1:5" x14ac:dyDescent="0.25">
      <c r="A63" s="9" t="s">
        <v>53</v>
      </c>
      <c r="B63" s="100">
        <v>0</v>
      </c>
      <c r="C63" s="100">
        <v>0</v>
      </c>
      <c r="D63" s="100">
        <v>149.31</v>
      </c>
      <c r="E63" s="100">
        <v>0</v>
      </c>
    </row>
    <row r="64" spans="1:5" x14ac:dyDescent="0.25">
      <c r="A64" s="9" t="s">
        <v>55</v>
      </c>
      <c r="B64" s="100">
        <v>0</v>
      </c>
      <c r="C64" s="100">
        <v>0</v>
      </c>
      <c r="D64" s="100">
        <v>741.41</v>
      </c>
      <c r="E64" s="100">
        <v>0</v>
      </c>
    </row>
    <row r="65" spans="1:5" ht="26.25" x14ac:dyDescent="0.25">
      <c r="A65" s="2" t="s">
        <v>187</v>
      </c>
      <c r="B65" s="99">
        <v>524169</v>
      </c>
      <c r="C65" s="99">
        <v>524169</v>
      </c>
      <c r="D65" s="99">
        <v>245722.47</v>
      </c>
      <c r="E65" s="99">
        <v>46.88</v>
      </c>
    </row>
    <row r="66" spans="1:5" x14ac:dyDescent="0.25">
      <c r="A66" s="83" t="s">
        <v>94</v>
      </c>
      <c r="B66" s="102">
        <v>262000</v>
      </c>
      <c r="C66" s="102">
        <v>262000</v>
      </c>
      <c r="D66" s="102">
        <v>103762.66</v>
      </c>
      <c r="E66" s="102">
        <v>39.6</v>
      </c>
    </row>
    <row r="67" spans="1:5" x14ac:dyDescent="0.25">
      <c r="A67" s="75" t="s">
        <v>79</v>
      </c>
      <c r="B67" s="101">
        <v>131000</v>
      </c>
      <c r="C67" s="101">
        <v>131000</v>
      </c>
      <c r="D67" s="101">
        <v>51096.44</v>
      </c>
      <c r="E67" s="101">
        <v>39</v>
      </c>
    </row>
    <row r="68" spans="1:5" x14ac:dyDescent="0.25">
      <c r="A68" s="8" t="s">
        <v>24</v>
      </c>
      <c r="B68" s="99">
        <v>115900</v>
      </c>
      <c r="C68" s="99">
        <v>115900</v>
      </c>
      <c r="D68" s="99">
        <v>42732.59</v>
      </c>
      <c r="E68" s="99">
        <v>36.869999999999997</v>
      </c>
    </row>
    <row r="69" spans="1:5" x14ac:dyDescent="0.25">
      <c r="A69" s="9" t="s">
        <v>26</v>
      </c>
      <c r="B69" s="100">
        <v>0</v>
      </c>
      <c r="C69" s="100">
        <v>0</v>
      </c>
      <c r="D69" s="100">
        <v>35323.18</v>
      </c>
      <c r="E69" s="100">
        <v>0</v>
      </c>
    </row>
    <row r="70" spans="1:5" x14ac:dyDescent="0.25">
      <c r="A70" s="9" t="s">
        <v>30</v>
      </c>
      <c r="B70" s="100">
        <v>0</v>
      </c>
      <c r="C70" s="100">
        <v>0</v>
      </c>
      <c r="D70" s="100">
        <v>1581.08</v>
      </c>
      <c r="E70" s="100">
        <v>0</v>
      </c>
    </row>
    <row r="71" spans="1:5" x14ac:dyDescent="0.25">
      <c r="A71" s="9" t="s">
        <v>32</v>
      </c>
      <c r="B71" s="100">
        <v>0</v>
      </c>
      <c r="C71" s="100">
        <v>0</v>
      </c>
      <c r="D71" s="100">
        <v>5828.33</v>
      </c>
      <c r="E71" s="100">
        <v>0</v>
      </c>
    </row>
    <row r="72" spans="1:5" x14ac:dyDescent="0.25">
      <c r="A72" s="8" t="s">
        <v>33</v>
      </c>
      <c r="B72" s="99">
        <v>15100</v>
      </c>
      <c r="C72" s="99">
        <v>15100</v>
      </c>
      <c r="D72" s="99">
        <v>8363.85</v>
      </c>
      <c r="E72" s="99">
        <v>55.39</v>
      </c>
    </row>
    <row r="73" spans="1:5" x14ac:dyDescent="0.25">
      <c r="A73" s="9" t="s">
        <v>36</v>
      </c>
      <c r="B73" s="100">
        <v>0</v>
      </c>
      <c r="C73" s="100">
        <v>0</v>
      </c>
      <c r="D73" s="100">
        <v>1904.04</v>
      </c>
      <c r="E73" s="100">
        <v>0</v>
      </c>
    </row>
    <row r="74" spans="1:5" x14ac:dyDescent="0.25">
      <c r="A74" s="9" t="s">
        <v>41</v>
      </c>
      <c r="B74" s="100">
        <v>0</v>
      </c>
      <c r="C74" s="100">
        <v>0</v>
      </c>
      <c r="D74" s="100">
        <v>6459.81</v>
      </c>
      <c r="E74" s="100">
        <v>0</v>
      </c>
    </row>
    <row r="75" spans="1:5" x14ac:dyDescent="0.25">
      <c r="A75" s="75" t="s">
        <v>87</v>
      </c>
      <c r="B75" s="101">
        <v>131000</v>
      </c>
      <c r="C75" s="101">
        <v>131000</v>
      </c>
      <c r="D75" s="101">
        <v>52666.22</v>
      </c>
      <c r="E75" s="101">
        <v>40.200000000000003</v>
      </c>
    </row>
    <row r="76" spans="1:5" x14ac:dyDescent="0.25">
      <c r="A76" s="8" t="s">
        <v>24</v>
      </c>
      <c r="B76" s="99">
        <v>115900</v>
      </c>
      <c r="C76" s="99">
        <v>115900</v>
      </c>
      <c r="D76" s="99">
        <v>42732.57</v>
      </c>
      <c r="E76" s="99">
        <v>36.869999999999997</v>
      </c>
    </row>
    <row r="77" spans="1:5" x14ac:dyDescent="0.25">
      <c r="A77" s="9" t="s">
        <v>26</v>
      </c>
      <c r="B77" s="100">
        <v>0</v>
      </c>
      <c r="C77" s="100">
        <v>0</v>
      </c>
      <c r="D77" s="100">
        <v>35323.18</v>
      </c>
      <c r="E77" s="100">
        <v>0</v>
      </c>
    </row>
    <row r="78" spans="1:5" x14ac:dyDescent="0.25">
      <c r="A78" s="9" t="s">
        <v>30</v>
      </c>
      <c r="B78" s="100">
        <v>0</v>
      </c>
      <c r="C78" s="100">
        <v>0</v>
      </c>
      <c r="D78" s="100">
        <v>1581.08</v>
      </c>
      <c r="E78" s="100">
        <v>0</v>
      </c>
    </row>
    <row r="79" spans="1:5" x14ac:dyDescent="0.25">
      <c r="A79" s="9" t="s">
        <v>32</v>
      </c>
      <c r="B79" s="100">
        <v>0</v>
      </c>
      <c r="C79" s="100">
        <v>0</v>
      </c>
      <c r="D79" s="100">
        <v>5828.31</v>
      </c>
      <c r="E79" s="100">
        <v>0</v>
      </c>
    </row>
    <row r="80" spans="1:5" x14ac:dyDescent="0.25">
      <c r="A80" s="8" t="s">
        <v>33</v>
      </c>
      <c r="B80" s="99">
        <v>15100</v>
      </c>
      <c r="C80" s="99">
        <v>15100</v>
      </c>
      <c r="D80" s="99">
        <v>9933.65</v>
      </c>
      <c r="E80" s="99">
        <v>65.790000000000006</v>
      </c>
    </row>
    <row r="81" spans="1:5" x14ac:dyDescent="0.25">
      <c r="A81" s="9" t="s">
        <v>36</v>
      </c>
      <c r="B81" s="100">
        <v>0</v>
      </c>
      <c r="C81" s="100">
        <v>0</v>
      </c>
      <c r="D81" s="100">
        <v>1904.04</v>
      </c>
      <c r="E81" s="100">
        <v>0</v>
      </c>
    </row>
    <row r="82" spans="1:5" x14ac:dyDescent="0.25">
      <c r="A82" s="9" t="s">
        <v>40</v>
      </c>
      <c r="B82" s="100">
        <v>0</v>
      </c>
      <c r="C82" s="100">
        <v>0</v>
      </c>
      <c r="D82" s="100">
        <v>600</v>
      </c>
      <c r="E82" s="100">
        <v>0</v>
      </c>
    </row>
    <row r="83" spans="1:5" x14ac:dyDescent="0.25">
      <c r="A83" s="9" t="s">
        <v>41</v>
      </c>
      <c r="B83" s="100">
        <v>0</v>
      </c>
      <c r="C83" s="100">
        <v>0</v>
      </c>
      <c r="D83" s="100">
        <v>7429.61</v>
      </c>
      <c r="E83" s="100">
        <v>0</v>
      </c>
    </row>
    <row r="84" spans="1:5" x14ac:dyDescent="0.25">
      <c r="A84" s="83" t="s">
        <v>95</v>
      </c>
      <c r="B84" s="102">
        <v>48821</v>
      </c>
      <c r="C84" s="102">
        <v>48821</v>
      </c>
      <c r="D84" s="102">
        <v>14273.41</v>
      </c>
      <c r="E84" s="102">
        <v>29.24</v>
      </c>
    </row>
    <row r="85" spans="1:5" x14ac:dyDescent="0.25">
      <c r="A85" s="75" t="s">
        <v>79</v>
      </c>
      <c r="B85" s="101">
        <v>25</v>
      </c>
      <c r="C85" s="101">
        <v>25</v>
      </c>
      <c r="D85" s="101">
        <v>24.49</v>
      </c>
      <c r="E85" s="101">
        <v>97.96</v>
      </c>
    </row>
    <row r="86" spans="1:5" x14ac:dyDescent="0.25">
      <c r="A86" s="8" t="s">
        <v>68</v>
      </c>
      <c r="B86" s="99">
        <v>25</v>
      </c>
      <c r="C86" s="99">
        <v>25</v>
      </c>
      <c r="D86" s="99">
        <v>24.49</v>
      </c>
      <c r="E86" s="99">
        <v>97.96</v>
      </c>
    </row>
    <row r="87" spans="1:5" x14ac:dyDescent="0.25">
      <c r="A87" s="9" t="s">
        <v>73</v>
      </c>
      <c r="B87" s="100">
        <v>0</v>
      </c>
      <c r="C87" s="100">
        <v>0</v>
      </c>
      <c r="D87" s="100">
        <v>24.49</v>
      </c>
      <c r="E87" s="100">
        <v>0</v>
      </c>
    </row>
    <row r="88" spans="1:5" x14ac:dyDescent="0.25">
      <c r="A88" s="75" t="s">
        <v>81</v>
      </c>
      <c r="B88" s="101">
        <v>1000</v>
      </c>
      <c r="C88" s="101">
        <v>1000</v>
      </c>
      <c r="D88" s="101">
        <v>475.37</v>
      </c>
      <c r="E88" s="101">
        <v>47.54</v>
      </c>
    </row>
    <row r="89" spans="1:5" x14ac:dyDescent="0.25">
      <c r="A89" s="8" t="s">
        <v>68</v>
      </c>
      <c r="B89" s="99">
        <v>1000</v>
      </c>
      <c r="C89" s="99">
        <v>1000</v>
      </c>
      <c r="D89" s="99">
        <v>475.37</v>
      </c>
      <c r="E89" s="99">
        <v>47.54</v>
      </c>
    </row>
    <row r="90" spans="1:5" x14ac:dyDescent="0.25">
      <c r="A90" s="9" t="s">
        <v>73</v>
      </c>
      <c r="B90" s="100">
        <v>0</v>
      </c>
      <c r="C90" s="100">
        <v>0</v>
      </c>
      <c r="D90" s="100">
        <v>475.37</v>
      </c>
      <c r="E90" s="100">
        <v>0</v>
      </c>
    </row>
    <row r="91" spans="1:5" x14ac:dyDescent="0.25">
      <c r="A91" s="75" t="s">
        <v>87</v>
      </c>
      <c r="B91" s="101">
        <v>47656</v>
      </c>
      <c r="C91" s="101">
        <v>47656</v>
      </c>
      <c r="D91" s="101">
        <v>12851.96</v>
      </c>
      <c r="E91" s="101">
        <v>26.97</v>
      </c>
    </row>
    <row r="92" spans="1:5" x14ac:dyDescent="0.25">
      <c r="A92" s="8" t="s">
        <v>24</v>
      </c>
      <c r="B92" s="99">
        <v>29080</v>
      </c>
      <c r="C92" s="99">
        <v>29080</v>
      </c>
      <c r="D92" s="99">
        <v>12344.11</v>
      </c>
      <c r="E92" s="99">
        <v>42.45</v>
      </c>
    </row>
    <row r="93" spans="1:5" x14ac:dyDescent="0.25">
      <c r="A93" s="9" t="s">
        <v>26</v>
      </c>
      <c r="B93" s="100">
        <v>0</v>
      </c>
      <c r="C93" s="100">
        <v>0</v>
      </c>
      <c r="D93" s="100">
        <v>10252.450000000001</v>
      </c>
      <c r="E93" s="100">
        <v>0</v>
      </c>
    </row>
    <row r="94" spans="1:5" x14ac:dyDescent="0.25">
      <c r="A94" s="9" t="s">
        <v>30</v>
      </c>
      <c r="B94" s="100">
        <v>0</v>
      </c>
      <c r="C94" s="100">
        <v>0</v>
      </c>
      <c r="D94" s="100">
        <v>400</v>
      </c>
      <c r="E94" s="100">
        <v>0</v>
      </c>
    </row>
    <row r="95" spans="1:5" x14ac:dyDescent="0.25">
      <c r="A95" s="9" t="s">
        <v>32</v>
      </c>
      <c r="B95" s="100">
        <v>0</v>
      </c>
      <c r="C95" s="100">
        <v>0</v>
      </c>
      <c r="D95" s="100">
        <v>1691.66</v>
      </c>
      <c r="E95" s="100">
        <v>0</v>
      </c>
    </row>
    <row r="96" spans="1:5" x14ac:dyDescent="0.25">
      <c r="A96" s="8" t="s">
        <v>33</v>
      </c>
      <c r="B96" s="99">
        <v>2576</v>
      </c>
      <c r="C96" s="99">
        <v>2576</v>
      </c>
      <c r="D96" s="99">
        <v>507.85</v>
      </c>
      <c r="E96" s="99">
        <v>19.71</v>
      </c>
    </row>
    <row r="97" spans="1:5" x14ac:dyDescent="0.25">
      <c r="A97" s="9" t="s">
        <v>36</v>
      </c>
      <c r="B97" s="100">
        <v>0</v>
      </c>
      <c r="C97" s="100">
        <v>0</v>
      </c>
      <c r="D97" s="100">
        <v>507.85</v>
      </c>
      <c r="E97" s="100">
        <v>0</v>
      </c>
    </row>
    <row r="98" spans="1:5" ht="26.25" x14ac:dyDescent="0.25">
      <c r="A98" s="8" t="s">
        <v>65</v>
      </c>
      <c r="B98" s="99">
        <v>11000</v>
      </c>
      <c r="C98" s="99">
        <v>11000</v>
      </c>
      <c r="D98" s="99">
        <v>0</v>
      </c>
      <c r="E98" s="99">
        <v>0</v>
      </c>
    </row>
    <row r="99" spans="1:5" x14ac:dyDescent="0.25">
      <c r="A99" s="8" t="s">
        <v>68</v>
      </c>
      <c r="B99" s="99">
        <v>5000</v>
      </c>
      <c r="C99" s="99">
        <v>5000</v>
      </c>
      <c r="D99" s="99">
        <v>0</v>
      </c>
      <c r="E99" s="99">
        <v>0</v>
      </c>
    </row>
    <row r="100" spans="1:5" x14ac:dyDescent="0.25">
      <c r="A100" s="75" t="s">
        <v>89</v>
      </c>
      <c r="B100" s="101">
        <v>140</v>
      </c>
      <c r="C100" s="101">
        <v>140</v>
      </c>
      <c r="D100" s="101">
        <v>921.59</v>
      </c>
      <c r="E100" s="101">
        <v>658.28</v>
      </c>
    </row>
    <row r="101" spans="1:5" x14ac:dyDescent="0.25">
      <c r="A101" s="8" t="s">
        <v>33</v>
      </c>
      <c r="B101" s="99">
        <v>140</v>
      </c>
      <c r="C101" s="99">
        <v>140</v>
      </c>
      <c r="D101" s="99">
        <v>921.59</v>
      </c>
      <c r="E101" s="99">
        <v>658.28</v>
      </c>
    </row>
    <row r="102" spans="1:5" x14ac:dyDescent="0.25">
      <c r="A102" s="9" t="s">
        <v>40</v>
      </c>
      <c r="B102" s="100">
        <v>0</v>
      </c>
      <c r="C102" s="100">
        <v>0</v>
      </c>
      <c r="D102" s="100">
        <v>921.59</v>
      </c>
      <c r="E102" s="100">
        <v>0</v>
      </c>
    </row>
    <row r="103" spans="1:5" x14ac:dyDescent="0.25">
      <c r="A103" s="83" t="s">
        <v>96</v>
      </c>
      <c r="B103" s="102">
        <v>93000</v>
      </c>
      <c r="C103" s="102">
        <v>93000</v>
      </c>
      <c r="D103" s="102">
        <v>61655.91</v>
      </c>
      <c r="E103" s="102">
        <v>66.3</v>
      </c>
    </row>
    <row r="104" spans="1:5" x14ac:dyDescent="0.25">
      <c r="A104" s="75" t="s">
        <v>87</v>
      </c>
      <c r="B104" s="101">
        <v>93000</v>
      </c>
      <c r="C104" s="101">
        <v>93000</v>
      </c>
      <c r="D104" s="101">
        <v>61655.91</v>
      </c>
      <c r="E104" s="101">
        <v>66.3</v>
      </c>
    </row>
    <row r="105" spans="1:5" x14ac:dyDescent="0.25">
      <c r="A105" s="8" t="s">
        <v>33</v>
      </c>
      <c r="B105" s="99">
        <v>93000</v>
      </c>
      <c r="C105" s="99">
        <v>93000</v>
      </c>
      <c r="D105" s="99">
        <v>61655.91</v>
      </c>
      <c r="E105" s="99">
        <v>66.3</v>
      </c>
    </row>
    <row r="106" spans="1:5" x14ac:dyDescent="0.25">
      <c r="A106" s="9" t="s">
        <v>41</v>
      </c>
      <c r="B106" s="100">
        <v>0</v>
      </c>
      <c r="C106" s="100">
        <v>0</v>
      </c>
      <c r="D106" s="100">
        <v>61655.91</v>
      </c>
      <c r="E106" s="100">
        <v>0</v>
      </c>
    </row>
    <row r="107" spans="1:5" x14ac:dyDescent="0.25">
      <c r="A107" s="83" t="s">
        <v>97</v>
      </c>
      <c r="B107" s="102">
        <v>117800</v>
      </c>
      <c r="C107" s="102">
        <v>117800</v>
      </c>
      <c r="D107" s="102">
        <v>64630.49</v>
      </c>
      <c r="E107" s="102">
        <v>54.86</v>
      </c>
    </row>
    <row r="108" spans="1:5" x14ac:dyDescent="0.25">
      <c r="A108" s="75" t="s">
        <v>79</v>
      </c>
      <c r="B108" s="101">
        <v>24300</v>
      </c>
      <c r="C108" s="101">
        <v>24300</v>
      </c>
      <c r="D108" s="101">
        <v>5374.35</v>
      </c>
      <c r="E108" s="101">
        <v>22.12</v>
      </c>
    </row>
    <row r="109" spans="1:5" x14ac:dyDescent="0.25">
      <c r="A109" s="8" t="s">
        <v>24</v>
      </c>
      <c r="B109" s="99">
        <v>14880</v>
      </c>
      <c r="C109" s="99">
        <v>14880</v>
      </c>
      <c r="D109" s="99">
        <v>0</v>
      </c>
      <c r="E109" s="99">
        <v>0</v>
      </c>
    </row>
    <row r="110" spans="1:5" x14ac:dyDescent="0.25">
      <c r="A110" s="8" t="s">
        <v>33</v>
      </c>
      <c r="B110" s="99">
        <v>9420</v>
      </c>
      <c r="C110" s="99">
        <v>9420</v>
      </c>
      <c r="D110" s="99">
        <v>5374.35</v>
      </c>
      <c r="E110" s="99">
        <v>57.05</v>
      </c>
    </row>
    <row r="111" spans="1:5" x14ac:dyDescent="0.25">
      <c r="A111" s="9" t="s">
        <v>40</v>
      </c>
      <c r="B111" s="100">
        <v>0</v>
      </c>
      <c r="C111" s="100">
        <v>0</v>
      </c>
      <c r="D111" s="100">
        <v>3089.46</v>
      </c>
      <c r="E111" s="100">
        <v>0</v>
      </c>
    </row>
    <row r="112" spans="1:5" x14ac:dyDescent="0.25">
      <c r="A112" s="9" t="s">
        <v>41</v>
      </c>
      <c r="B112" s="100">
        <v>0</v>
      </c>
      <c r="C112" s="100">
        <v>0</v>
      </c>
      <c r="D112" s="100">
        <v>2284.89</v>
      </c>
      <c r="E112" s="100">
        <v>0</v>
      </c>
    </row>
    <row r="113" spans="1:5" x14ac:dyDescent="0.25">
      <c r="A113" s="75" t="s">
        <v>83</v>
      </c>
      <c r="B113" s="101">
        <v>18000</v>
      </c>
      <c r="C113" s="101">
        <v>18000</v>
      </c>
      <c r="D113" s="101">
        <v>14725.18</v>
      </c>
      <c r="E113" s="101">
        <v>81.81</v>
      </c>
    </row>
    <row r="114" spans="1:5" x14ac:dyDescent="0.25">
      <c r="A114" s="8" t="s">
        <v>33</v>
      </c>
      <c r="B114" s="99">
        <v>18000</v>
      </c>
      <c r="C114" s="99">
        <v>18000</v>
      </c>
      <c r="D114" s="99">
        <v>14725.18</v>
      </c>
      <c r="E114" s="99">
        <v>81.81</v>
      </c>
    </row>
    <row r="115" spans="1:5" x14ac:dyDescent="0.25">
      <c r="A115" s="9" t="s">
        <v>40</v>
      </c>
      <c r="B115" s="100">
        <v>0</v>
      </c>
      <c r="C115" s="100">
        <v>0</v>
      </c>
      <c r="D115" s="100">
        <v>156.29</v>
      </c>
      <c r="E115" s="100">
        <v>0</v>
      </c>
    </row>
    <row r="116" spans="1:5" x14ac:dyDescent="0.25">
      <c r="A116" s="9" t="s">
        <v>41</v>
      </c>
      <c r="B116" s="100">
        <v>0</v>
      </c>
      <c r="C116" s="100">
        <v>0</v>
      </c>
      <c r="D116" s="100">
        <v>14236.83</v>
      </c>
      <c r="E116" s="100">
        <v>0</v>
      </c>
    </row>
    <row r="117" spans="1:5" x14ac:dyDescent="0.25">
      <c r="A117" s="9" t="s">
        <v>44</v>
      </c>
      <c r="B117" s="100">
        <v>0</v>
      </c>
      <c r="C117" s="100"/>
      <c r="D117" s="100">
        <v>332.06</v>
      </c>
      <c r="E117" s="100">
        <v>0</v>
      </c>
    </row>
    <row r="118" spans="1:5" x14ac:dyDescent="0.25">
      <c r="A118" s="75" t="s">
        <v>87</v>
      </c>
      <c r="B118" s="101">
        <v>75500</v>
      </c>
      <c r="C118" s="101">
        <v>75500</v>
      </c>
      <c r="D118" s="101">
        <v>44530.96</v>
      </c>
      <c r="E118" s="101">
        <v>58.98</v>
      </c>
    </row>
    <row r="119" spans="1:5" x14ac:dyDescent="0.25">
      <c r="A119" s="8" t="s">
        <v>24</v>
      </c>
      <c r="B119" s="99">
        <v>72000</v>
      </c>
      <c r="C119" s="99">
        <v>72000</v>
      </c>
      <c r="D119" s="99">
        <v>42666.239999999998</v>
      </c>
      <c r="E119" s="99">
        <v>59.26</v>
      </c>
    </row>
    <row r="120" spans="1:5" x14ac:dyDescent="0.25">
      <c r="A120" s="9" t="s">
        <v>26</v>
      </c>
      <c r="B120" s="100">
        <v>0</v>
      </c>
      <c r="C120" s="100">
        <v>0</v>
      </c>
      <c r="D120" s="100">
        <v>35593.339999999997</v>
      </c>
      <c r="E120" s="100">
        <v>0</v>
      </c>
    </row>
    <row r="121" spans="1:5" x14ac:dyDescent="0.25">
      <c r="A121" s="9" t="s">
        <v>30</v>
      </c>
      <c r="B121" s="100">
        <v>0</v>
      </c>
      <c r="C121" s="100">
        <v>0</v>
      </c>
      <c r="D121" s="100">
        <v>1200</v>
      </c>
      <c r="E121" s="100">
        <v>0</v>
      </c>
    </row>
    <row r="122" spans="1:5" x14ac:dyDescent="0.25">
      <c r="A122" s="9" t="s">
        <v>32</v>
      </c>
      <c r="B122" s="100">
        <v>0</v>
      </c>
      <c r="C122" s="100">
        <v>0</v>
      </c>
      <c r="D122" s="100">
        <v>5872.9</v>
      </c>
      <c r="E122" s="100">
        <v>0</v>
      </c>
    </row>
    <row r="123" spans="1:5" x14ac:dyDescent="0.25">
      <c r="A123" s="8" t="s">
        <v>33</v>
      </c>
      <c r="B123" s="99">
        <v>3500</v>
      </c>
      <c r="C123" s="99">
        <v>3500</v>
      </c>
      <c r="D123" s="99">
        <v>1864.72</v>
      </c>
      <c r="E123" s="99">
        <v>53.28</v>
      </c>
    </row>
    <row r="124" spans="1:5" x14ac:dyDescent="0.25">
      <c r="A124" s="9" t="s">
        <v>36</v>
      </c>
      <c r="B124" s="100">
        <v>0</v>
      </c>
      <c r="C124" s="100">
        <v>0</v>
      </c>
      <c r="D124" s="100">
        <v>1864.72</v>
      </c>
      <c r="E124" s="100">
        <v>0</v>
      </c>
    </row>
    <row r="125" spans="1:5" x14ac:dyDescent="0.25">
      <c r="A125" s="83" t="s">
        <v>98</v>
      </c>
      <c r="B125" s="102">
        <v>1400</v>
      </c>
      <c r="C125" s="102">
        <v>1400</v>
      </c>
      <c r="D125" s="102">
        <v>1400</v>
      </c>
      <c r="E125" s="102">
        <v>100</v>
      </c>
    </row>
    <row r="126" spans="1:5" x14ac:dyDescent="0.25">
      <c r="A126" s="75" t="s">
        <v>79</v>
      </c>
      <c r="B126" s="101">
        <v>1400</v>
      </c>
      <c r="C126" s="101">
        <v>1400</v>
      </c>
      <c r="D126" s="101">
        <v>1400</v>
      </c>
      <c r="E126" s="101">
        <v>100</v>
      </c>
    </row>
    <row r="127" spans="1:5" x14ac:dyDescent="0.25">
      <c r="A127" s="8" t="s">
        <v>33</v>
      </c>
      <c r="B127" s="99">
        <v>1400</v>
      </c>
      <c r="C127" s="99">
        <v>1400</v>
      </c>
      <c r="D127" s="99">
        <v>1400</v>
      </c>
      <c r="E127" s="99">
        <v>100</v>
      </c>
    </row>
    <row r="128" spans="1:5" x14ac:dyDescent="0.25">
      <c r="A128" s="9" t="s">
        <v>44</v>
      </c>
      <c r="B128" s="100">
        <v>0</v>
      </c>
      <c r="C128" s="100">
        <v>0</v>
      </c>
      <c r="D128" s="100">
        <v>1400</v>
      </c>
      <c r="E128" s="100">
        <v>0</v>
      </c>
    </row>
    <row r="129" spans="1:5" ht="26.25" x14ac:dyDescent="0.25">
      <c r="A129" s="83" t="s">
        <v>99</v>
      </c>
      <c r="B129" s="102">
        <v>928</v>
      </c>
      <c r="C129" s="102">
        <v>928</v>
      </c>
      <c r="D129" s="102">
        <v>0</v>
      </c>
      <c r="E129" s="102">
        <v>0</v>
      </c>
    </row>
    <row r="130" spans="1:5" x14ac:dyDescent="0.25">
      <c r="A130" s="75" t="s">
        <v>87</v>
      </c>
      <c r="B130" s="101">
        <v>928</v>
      </c>
      <c r="C130" s="101">
        <v>928</v>
      </c>
      <c r="D130" s="101">
        <v>0</v>
      </c>
      <c r="E130" s="101">
        <v>0</v>
      </c>
    </row>
    <row r="131" spans="1:5" x14ac:dyDescent="0.25">
      <c r="A131" s="8" t="s">
        <v>67</v>
      </c>
      <c r="B131" s="99">
        <v>928</v>
      </c>
      <c r="C131" s="99">
        <v>928</v>
      </c>
      <c r="D131" s="99">
        <v>0</v>
      </c>
      <c r="E131" s="99">
        <v>0</v>
      </c>
    </row>
    <row r="132" spans="1:5" x14ac:dyDescent="0.25">
      <c r="A132" s="83" t="s">
        <v>100</v>
      </c>
      <c r="B132" s="102">
        <v>220</v>
      </c>
      <c r="C132" s="102">
        <v>220</v>
      </c>
      <c r="D132" s="102">
        <v>0</v>
      </c>
      <c r="E132" s="102">
        <v>0</v>
      </c>
    </row>
    <row r="133" spans="1:5" x14ac:dyDescent="0.25">
      <c r="A133" s="75" t="s">
        <v>87</v>
      </c>
      <c r="B133" s="101">
        <v>220</v>
      </c>
      <c r="C133" s="101">
        <v>220</v>
      </c>
      <c r="D133" s="101">
        <v>0</v>
      </c>
      <c r="E133" s="101">
        <v>0</v>
      </c>
    </row>
    <row r="134" spans="1:5" x14ac:dyDescent="0.25">
      <c r="A134" s="8" t="s">
        <v>33</v>
      </c>
      <c r="B134" s="99">
        <v>220</v>
      </c>
      <c r="C134" s="99">
        <v>220</v>
      </c>
      <c r="D134" s="99">
        <v>0</v>
      </c>
      <c r="E134" s="99">
        <v>0</v>
      </c>
    </row>
    <row r="135" spans="1:5" ht="26.25" x14ac:dyDescent="0.25">
      <c r="A135" s="2" t="s">
        <v>188</v>
      </c>
      <c r="B135" s="99">
        <v>0</v>
      </c>
      <c r="C135" s="99">
        <v>0</v>
      </c>
      <c r="D135" s="99">
        <v>61562.5</v>
      </c>
      <c r="E135" s="99">
        <v>0</v>
      </c>
    </row>
    <row r="136" spans="1:5" x14ac:dyDescent="0.25">
      <c r="A136" s="83" t="s">
        <v>101</v>
      </c>
      <c r="B136" s="102">
        <v>0</v>
      </c>
      <c r="C136" s="102">
        <v>0</v>
      </c>
      <c r="D136" s="102">
        <v>61562.5</v>
      </c>
      <c r="E136" s="102">
        <v>0</v>
      </c>
    </row>
    <row r="137" spans="1:5" x14ac:dyDescent="0.25">
      <c r="A137" s="75" t="s">
        <v>79</v>
      </c>
      <c r="B137" s="101">
        <v>0</v>
      </c>
      <c r="C137" s="101">
        <v>0</v>
      </c>
      <c r="D137" s="101">
        <v>61562.5</v>
      </c>
      <c r="E137" s="101">
        <v>0</v>
      </c>
    </row>
    <row r="138" spans="1:5" x14ac:dyDescent="0.25">
      <c r="A138" s="8" t="s">
        <v>74</v>
      </c>
      <c r="B138" s="99">
        <v>0</v>
      </c>
      <c r="C138" s="99">
        <v>0</v>
      </c>
      <c r="D138" s="99">
        <v>61562.5</v>
      </c>
      <c r="E138" s="99">
        <v>0</v>
      </c>
    </row>
    <row r="139" spans="1:5" x14ac:dyDescent="0.25">
      <c r="A139" s="9" t="s">
        <v>76</v>
      </c>
      <c r="B139" s="100">
        <v>0</v>
      </c>
      <c r="C139" s="100">
        <v>0</v>
      </c>
      <c r="D139" s="100">
        <v>61562.5</v>
      </c>
      <c r="E139" s="100">
        <v>0</v>
      </c>
    </row>
    <row r="140" spans="1:5" x14ac:dyDescent="0.25">
      <c r="A140" s="2" t="s">
        <v>189</v>
      </c>
      <c r="B140" s="99">
        <v>2484911</v>
      </c>
      <c r="C140" s="99">
        <v>2484911</v>
      </c>
      <c r="D140" s="99">
        <v>1432085.09</v>
      </c>
      <c r="E140" s="99">
        <v>57.63</v>
      </c>
    </row>
    <row r="141" spans="1:5" x14ac:dyDescent="0.25">
      <c r="A141" s="83" t="s">
        <v>102</v>
      </c>
      <c r="B141" s="102">
        <v>2473811</v>
      </c>
      <c r="C141" s="102">
        <v>2473811</v>
      </c>
      <c r="D141" s="102">
        <v>1428129.24</v>
      </c>
      <c r="E141" s="102">
        <v>57.73</v>
      </c>
    </row>
    <row r="142" spans="1:5" x14ac:dyDescent="0.25">
      <c r="A142" s="75" t="s">
        <v>81</v>
      </c>
      <c r="B142" s="101">
        <v>8100</v>
      </c>
      <c r="C142" s="101">
        <v>8100</v>
      </c>
      <c r="D142" s="101">
        <v>5113.6400000000003</v>
      </c>
      <c r="E142" s="101">
        <v>63.13</v>
      </c>
    </row>
    <row r="143" spans="1:5" x14ac:dyDescent="0.25">
      <c r="A143" s="8" t="s">
        <v>33</v>
      </c>
      <c r="B143" s="99">
        <v>6600</v>
      </c>
      <c r="C143" s="99">
        <v>6600</v>
      </c>
      <c r="D143" s="99">
        <v>4935.1899999999996</v>
      </c>
      <c r="E143" s="99">
        <v>74.78</v>
      </c>
    </row>
    <row r="144" spans="1:5" x14ac:dyDescent="0.25">
      <c r="A144" s="9" t="s">
        <v>35</v>
      </c>
      <c r="B144" s="100">
        <v>0</v>
      </c>
      <c r="C144" s="100">
        <v>0</v>
      </c>
      <c r="D144" s="100">
        <v>1796.45</v>
      </c>
      <c r="E144" s="100">
        <v>0</v>
      </c>
    </row>
    <row r="145" spans="1:5" x14ac:dyDescent="0.25">
      <c r="A145" s="9" t="s">
        <v>40</v>
      </c>
      <c r="B145" s="100">
        <v>0</v>
      </c>
      <c r="C145" s="100">
        <v>0</v>
      </c>
      <c r="D145" s="100">
        <v>214.15</v>
      </c>
      <c r="E145" s="100">
        <v>0</v>
      </c>
    </row>
    <row r="146" spans="1:5" x14ac:dyDescent="0.25">
      <c r="A146" s="9" t="s">
        <v>41</v>
      </c>
      <c r="B146" s="100">
        <v>0</v>
      </c>
      <c r="C146" s="100">
        <v>0</v>
      </c>
      <c r="D146" s="100">
        <v>1308.5</v>
      </c>
      <c r="E146" s="100">
        <v>0</v>
      </c>
    </row>
    <row r="147" spans="1:5" x14ac:dyDescent="0.25">
      <c r="A147" s="9" t="s">
        <v>44</v>
      </c>
      <c r="B147" s="100">
        <v>0</v>
      </c>
      <c r="C147" s="100">
        <v>0</v>
      </c>
      <c r="D147" s="100">
        <v>198.11</v>
      </c>
      <c r="E147" s="100">
        <v>0</v>
      </c>
    </row>
    <row r="148" spans="1:5" x14ac:dyDescent="0.25">
      <c r="A148" s="9" t="s">
        <v>47</v>
      </c>
      <c r="B148" s="100">
        <v>0</v>
      </c>
      <c r="C148" s="100">
        <v>0</v>
      </c>
      <c r="D148" s="100">
        <v>52.78</v>
      </c>
      <c r="E148" s="100">
        <v>0</v>
      </c>
    </row>
    <row r="149" spans="1:5" x14ac:dyDescent="0.25">
      <c r="A149" s="9" t="s">
        <v>55</v>
      </c>
      <c r="B149" s="100">
        <v>0</v>
      </c>
      <c r="C149" s="100">
        <v>0</v>
      </c>
      <c r="D149" s="100">
        <v>1365.2</v>
      </c>
      <c r="E149" s="100">
        <v>0</v>
      </c>
    </row>
    <row r="150" spans="1:5" ht="26.25" x14ac:dyDescent="0.25">
      <c r="A150" s="8" t="s">
        <v>65</v>
      </c>
      <c r="B150" s="99">
        <v>500</v>
      </c>
      <c r="C150" s="99">
        <v>500</v>
      </c>
      <c r="D150" s="99">
        <v>178.45</v>
      </c>
      <c r="E150" s="99">
        <v>35.69</v>
      </c>
    </row>
    <row r="151" spans="1:5" x14ac:dyDescent="0.25">
      <c r="A151" s="9" t="s">
        <v>66</v>
      </c>
      <c r="B151" s="100">
        <v>0</v>
      </c>
      <c r="C151" s="100">
        <v>0</v>
      </c>
      <c r="D151" s="100">
        <v>178.45</v>
      </c>
      <c r="E151" s="100">
        <v>0</v>
      </c>
    </row>
    <row r="152" spans="1:5" x14ac:dyDescent="0.25">
      <c r="A152" s="8" t="s">
        <v>67</v>
      </c>
      <c r="B152" s="99">
        <v>1000</v>
      </c>
      <c r="C152" s="99">
        <v>1000</v>
      </c>
      <c r="D152" s="99">
        <v>0</v>
      </c>
      <c r="E152" s="99">
        <v>0</v>
      </c>
    </row>
    <row r="153" spans="1:5" x14ac:dyDescent="0.25">
      <c r="A153" s="75" t="s">
        <v>83</v>
      </c>
      <c r="B153" s="101">
        <v>7600</v>
      </c>
      <c r="C153" s="101">
        <v>7600</v>
      </c>
      <c r="D153" s="101">
        <v>2001</v>
      </c>
      <c r="E153" s="101">
        <v>26.33</v>
      </c>
    </row>
    <row r="154" spans="1:5" x14ac:dyDescent="0.25">
      <c r="A154" s="8" t="s">
        <v>33</v>
      </c>
      <c r="B154" s="99">
        <v>7600</v>
      </c>
      <c r="C154" s="99">
        <v>7600</v>
      </c>
      <c r="D154" s="99">
        <v>2001</v>
      </c>
      <c r="E154" s="99">
        <v>26.33</v>
      </c>
    </row>
    <row r="155" spans="1:5" x14ac:dyDescent="0.25">
      <c r="A155" s="9" t="s">
        <v>55</v>
      </c>
      <c r="B155" s="100">
        <v>0</v>
      </c>
      <c r="C155" s="100">
        <v>0</v>
      </c>
      <c r="D155" s="100">
        <v>1868</v>
      </c>
      <c r="E155" s="100">
        <v>0</v>
      </c>
    </row>
    <row r="156" spans="1:5" x14ac:dyDescent="0.25">
      <c r="A156" s="9" t="s">
        <v>61</v>
      </c>
      <c r="B156" s="100">
        <v>0</v>
      </c>
      <c r="C156" s="100">
        <v>0</v>
      </c>
      <c r="D156" s="100">
        <v>133</v>
      </c>
      <c r="E156" s="100">
        <v>0</v>
      </c>
    </row>
    <row r="157" spans="1:5" x14ac:dyDescent="0.25">
      <c r="A157" s="75" t="s">
        <v>84</v>
      </c>
      <c r="B157" s="101">
        <v>111800</v>
      </c>
      <c r="C157" s="101">
        <v>111800</v>
      </c>
      <c r="D157" s="101">
        <v>70968.58</v>
      </c>
      <c r="E157" s="101">
        <v>63.48</v>
      </c>
    </row>
    <row r="158" spans="1:5" x14ac:dyDescent="0.25">
      <c r="A158" s="8" t="s">
        <v>33</v>
      </c>
      <c r="B158" s="99">
        <v>110200</v>
      </c>
      <c r="C158" s="99">
        <v>110200</v>
      </c>
      <c r="D158" s="99">
        <v>70314.8</v>
      </c>
      <c r="E158" s="99">
        <v>63.81</v>
      </c>
    </row>
    <row r="159" spans="1:5" x14ac:dyDescent="0.25">
      <c r="A159" s="9" t="s">
        <v>35</v>
      </c>
      <c r="B159" s="100">
        <v>0</v>
      </c>
      <c r="C159" s="100">
        <v>0</v>
      </c>
      <c r="D159" s="100">
        <v>3301.24</v>
      </c>
      <c r="E159" s="100">
        <v>0</v>
      </c>
    </row>
    <row r="160" spans="1:5" x14ac:dyDescent="0.25">
      <c r="A160" s="9" t="s">
        <v>37</v>
      </c>
      <c r="B160" s="100">
        <v>0</v>
      </c>
      <c r="C160" s="100">
        <v>0</v>
      </c>
      <c r="D160" s="100">
        <v>640</v>
      </c>
      <c r="E160" s="100">
        <v>0</v>
      </c>
    </row>
    <row r="161" spans="1:5" x14ac:dyDescent="0.25">
      <c r="A161" s="9" t="s">
        <v>38</v>
      </c>
      <c r="B161" s="100">
        <v>0</v>
      </c>
      <c r="C161" s="100">
        <v>0</v>
      </c>
      <c r="D161" s="100">
        <v>437.5</v>
      </c>
      <c r="E161" s="100">
        <v>0</v>
      </c>
    </row>
    <row r="162" spans="1:5" x14ac:dyDescent="0.25">
      <c r="A162" s="9" t="s">
        <v>40</v>
      </c>
      <c r="B162" s="100">
        <v>0</v>
      </c>
      <c r="C162" s="100">
        <v>0</v>
      </c>
      <c r="D162" s="100">
        <v>15185.86</v>
      </c>
      <c r="E162" s="100">
        <v>0</v>
      </c>
    </row>
    <row r="163" spans="1:5" x14ac:dyDescent="0.25">
      <c r="A163" s="9" t="s">
        <v>42</v>
      </c>
      <c r="B163" s="100">
        <v>0</v>
      </c>
      <c r="C163" s="100">
        <v>0</v>
      </c>
      <c r="D163" s="100">
        <v>21260.37</v>
      </c>
      <c r="E163" s="100">
        <v>0</v>
      </c>
    </row>
    <row r="164" spans="1:5" x14ac:dyDescent="0.25">
      <c r="A164" s="9" t="s">
        <v>43</v>
      </c>
      <c r="B164" s="100">
        <v>0</v>
      </c>
      <c r="C164" s="100">
        <v>0</v>
      </c>
      <c r="D164" s="100">
        <v>2310.09</v>
      </c>
      <c r="E164" s="100">
        <v>0</v>
      </c>
    </row>
    <row r="165" spans="1:5" x14ac:dyDescent="0.25">
      <c r="A165" s="9" t="s">
        <v>44</v>
      </c>
      <c r="B165" s="100">
        <v>0</v>
      </c>
      <c r="C165" s="100">
        <v>0</v>
      </c>
      <c r="D165" s="100">
        <v>492.65</v>
      </c>
      <c r="E165" s="100">
        <v>0</v>
      </c>
    </row>
    <row r="166" spans="1:5" x14ac:dyDescent="0.25">
      <c r="A166" s="9" t="s">
        <v>45</v>
      </c>
      <c r="B166" s="100">
        <v>0</v>
      </c>
      <c r="C166" s="100">
        <v>0</v>
      </c>
      <c r="D166" s="100">
        <v>69.900000000000006</v>
      </c>
      <c r="E166" s="100">
        <v>0</v>
      </c>
    </row>
    <row r="167" spans="1:5" x14ac:dyDescent="0.25">
      <c r="A167" s="9" t="s">
        <v>47</v>
      </c>
      <c r="B167" s="100">
        <v>0</v>
      </c>
      <c r="C167" s="100">
        <v>0</v>
      </c>
      <c r="D167" s="100">
        <v>1321.18</v>
      </c>
      <c r="E167" s="100">
        <v>0</v>
      </c>
    </row>
    <row r="168" spans="1:5" x14ac:dyDescent="0.25">
      <c r="A168" s="9" t="s">
        <v>48</v>
      </c>
      <c r="B168" s="100">
        <v>0</v>
      </c>
      <c r="C168" s="100">
        <v>0</v>
      </c>
      <c r="D168" s="100">
        <v>3645.78</v>
      </c>
      <c r="E168" s="100">
        <v>0</v>
      </c>
    </row>
    <row r="169" spans="1:5" x14ac:dyDescent="0.25">
      <c r="A169" s="9" t="s">
        <v>49</v>
      </c>
      <c r="B169" s="100">
        <v>0</v>
      </c>
      <c r="C169" s="100">
        <v>0</v>
      </c>
      <c r="D169" s="100">
        <v>415.1</v>
      </c>
      <c r="E169" s="100">
        <v>0</v>
      </c>
    </row>
    <row r="170" spans="1:5" x14ac:dyDescent="0.25">
      <c r="A170" s="9" t="s">
        <v>50</v>
      </c>
      <c r="B170" s="100">
        <v>0</v>
      </c>
      <c r="C170" s="100">
        <v>0</v>
      </c>
      <c r="D170" s="100">
        <v>4504.32</v>
      </c>
      <c r="E170" s="100">
        <v>0</v>
      </c>
    </row>
    <row r="171" spans="1:5" x14ac:dyDescent="0.25">
      <c r="A171" s="9" t="s">
        <v>51</v>
      </c>
      <c r="B171" s="100">
        <v>0</v>
      </c>
      <c r="C171" s="100">
        <v>0</v>
      </c>
      <c r="D171" s="100">
        <v>555.94000000000005</v>
      </c>
      <c r="E171" s="100">
        <v>0</v>
      </c>
    </row>
    <row r="172" spans="1:5" x14ac:dyDescent="0.25">
      <c r="A172" s="9" t="s">
        <v>52</v>
      </c>
      <c r="B172" s="100">
        <v>0</v>
      </c>
      <c r="C172" s="100">
        <v>0</v>
      </c>
      <c r="D172" s="100">
        <v>283.33999999999997</v>
      </c>
      <c r="E172" s="100">
        <v>0</v>
      </c>
    </row>
    <row r="173" spans="1:5" x14ac:dyDescent="0.25">
      <c r="A173" s="9" t="s">
        <v>53</v>
      </c>
      <c r="B173" s="100">
        <v>0</v>
      </c>
      <c r="C173" s="100">
        <v>0</v>
      </c>
      <c r="D173" s="100">
        <v>2289.4699999999998</v>
      </c>
      <c r="E173" s="100">
        <v>0</v>
      </c>
    </row>
    <row r="174" spans="1:5" x14ac:dyDescent="0.25">
      <c r="A174" s="9" t="s">
        <v>54</v>
      </c>
      <c r="B174" s="100">
        <v>0</v>
      </c>
      <c r="C174" s="100">
        <v>0</v>
      </c>
      <c r="D174" s="100">
        <v>920.12</v>
      </c>
      <c r="E174" s="100">
        <v>0</v>
      </c>
    </row>
    <row r="175" spans="1:5" x14ac:dyDescent="0.25">
      <c r="A175" s="9" t="s">
        <v>55</v>
      </c>
      <c r="B175" s="100">
        <v>0</v>
      </c>
      <c r="C175" s="100">
        <v>0</v>
      </c>
      <c r="D175" s="100">
        <v>10499.92</v>
      </c>
      <c r="E175" s="100">
        <v>0</v>
      </c>
    </row>
    <row r="176" spans="1:5" x14ac:dyDescent="0.25">
      <c r="A176" s="9" t="s">
        <v>57</v>
      </c>
      <c r="B176" s="100">
        <v>0</v>
      </c>
      <c r="C176" s="100">
        <v>0</v>
      </c>
      <c r="D176" s="100">
        <v>1915.53</v>
      </c>
      <c r="E176" s="100">
        <v>0</v>
      </c>
    </row>
    <row r="177" spans="1:5" x14ac:dyDescent="0.25">
      <c r="A177" s="9" t="s">
        <v>59</v>
      </c>
      <c r="B177" s="100">
        <v>0</v>
      </c>
      <c r="C177" s="100">
        <v>0</v>
      </c>
      <c r="D177" s="100">
        <v>150</v>
      </c>
      <c r="E177" s="100">
        <v>0</v>
      </c>
    </row>
    <row r="178" spans="1:5" x14ac:dyDescent="0.25">
      <c r="A178" s="9" t="s">
        <v>60</v>
      </c>
      <c r="B178" s="100">
        <v>0</v>
      </c>
      <c r="C178" s="100">
        <v>0</v>
      </c>
      <c r="D178" s="100">
        <v>1.99</v>
      </c>
      <c r="E178" s="100">
        <v>0</v>
      </c>
    </row>
    <row r="179" spans="1:5" x14ac:dyDescent="0.25">
      <c r="A179" s="9" t="s">
        <v>61</v>
      </c>
      <c r="B179" s="100">
        <v>0</v>
      </c>
      <c r="C179" s="100">
        <v>0</v>
      </c>
      <c r="D179" s="100">
        <v>114.5</v>
      </c>
      <c r="E179" s="100">
        <v>0</v>
      </c>
    </row>
    <row r="180" spans="1:5" x14ac:dyDescent="0.25">
      <c r="A180" s="8" t="s">
        <v>62</v>
      </c>
      <c r="B180" s="99">
        <v>1600</v>
      </c>
      <c r="C180" s="99">
        <v>1600</v>
      </c>
      <c r="D180" s="99">
        <v>653.78</v>
      </c>
      <c r="E180" s="99">
        <v>40.86</v>
      </c>
    </row>
    <row r="181" spans="1:5" x14ac:dyDescent="0.25">
      <c r="A181" s="9" t="s">
        <v>64</v>
      </c>
      <c r="B181" s="100">
        <v>0</v>
      </c>
      <c r="C181" s="100">
        <v>0</v>
      </c>
      <c r="D181" s="100">
        <v>653.78</v>
      </c>
      <c r="E181" s="100">
        <v>0</v>
      </c>
    </row>
    <row r="182" spans="1:5" x14ac:dyDescent="0.25">
      <c r="A182" s="75" t="s">
        <v>87</v>
      </c>
      <c r="B182" s="101">
        <v>2334320</v>
      </c>
      <c r="C182" s="101">
        <v>2334320</v>
      </c>
      <c r="D182" s="101">
        <v>1346593.47</v>
      </c>
      <c r="E182" s="101">
        <v>57.69</v>
      </c>
    </row>
    <row r="183" spans="1:5" x14ac:dyDescent="0.25">
      <c r="A183" s="8" t="s">
        <v>24</v>
      </c>
      <c r="B183" s="99">
        <v>2224000</v>
      </c>
      <c r="C183" s="99">
        <v>2224000</v>
      </c>
      <c r="D183" s="99">
        <v>1264120.2</v>
      </c>
      <c r="E183" s="99">
        <v>56.84</v>
      </c>
    </row>
    <row r="184" spans="1:5" x14ac:dyDescent="0.25">
      <c r="A184" s="9" t="s">
        <v>26</v>
      </c>
      <c r="B184" s="100">
        <v>0</v>
      </c>
      <c r="C184" s="100">
        <v>0</v>
      </c>
      <c r="D184" s="100">
        <v>1031380.08</v>
      </c>
      <c r="E184" s="100">
        <v>0</v>
      </c>
    </row>
    <row r="185" spans="1:5" x14ac:dyDescent="0.25">
      <c r="A185" s="9" t="s">
        <v>27</v>
      </c>
      <c r="B185" s="100">
        <v>0</v>
      </c>
      <c r="C185" s="100">
        <v>0</v>
      </c>
      <c r="D185" s="100">
        <v>19975.7</v>
      </c>
      <c r="E185" s="100">
        <v>0</v>
      </c>
    </row>
    <row r="186" spans="1:5" x14ac:dyDescent="0.25">
      <c r="A186" s="9" t="s">
        <v>28</v>
      </c>
      <c r="B186" s="100">
        <v>0</v>
      </c>
      <c r="C186" s="100">
        <v>0</v>
      </c>
      <c r="D186" s="100">
        <v>4827.17</v>
      </c>
      <c r="E186" s="100">
        <v>0</v>
      </c>
    </row>
    <row r="187" spans="1:5" x14ac:dyDescent="0.25">
      <c r="A187" s="9" t="s">
        <v>30</v>
      </c>
      <c r="B187" s="100">
        <v>0</v>
      </c>
      <c r="C187" s="100">
        <v>0</v>
      </c>
      <c r="D187" s="100">
        <v>33666.97</v>
      </c>
      <c r="E187" s="100">
        <v>0</v>
      </c>
    </row>
    <row r="188" spans="1:5" x14ac:dyDescent="0.25">
      <c r="A188" s="9" t="s">
        <v>32</v>
      </c>
      <c r="B188" s="100">
        <v>0</v>
      </c>
      <c r="C188" s="100">
        <v>0</v>
      </c>
      <c r="D188" s="100">
        <v>174270.28</v>
      </c>
      <c r="E188" s="100">
        <v>0</v>
      </c>
    </row>
    <row r="189" spans="1:5" x14ac:dyDescent="0.25">
      <c r="A189" s="8" t="s">
        <v>33</v>
      </c>
      <c r="B189" s="99">
        <v>110320</v>
      </c>
      <c r="C189" s="99">
        <v>110320</v>
      </c>
      <c r="D189" s="99">
        <v>82473.27</v>
      </c>
      <c r="E189" s="99">
        <v>74.760000000000005</v>
      </c>
    </row>
    <row r="190" spans="1:5" x14ac:dyDescent="0.25">
      <c r="A190" s="9" t="s">
        <v>35</v>
      </c>
      <c r="B190" s="100">
        <v>0</v>
      </c>
      <c r="C190" s="100">
        <v>0</v>
      </c>
      <c r="D190" s="100">
        <v>178</v>
      </c>
      <c r="E190" s="100">
        <v>0</v>
      </c>
    </row>
    <row r="191" spans="1:5" x14ac:dyDescent="0.25">
      <c r="A191" s="9" t="s">
        <v>36</v>
      </c>
      <c r="B191" s="100">
        <v>0</v>
      </c>
      <c r="C191" s="100">
        <v>0</v>
      </c>
      <c r="D191" s="100">
        <v>48420.69</v>
      </c>
      <c r="E191" s="100">
        <v>0</v>
      </c>
    </row>
    <row r="192" spans="1:5" x14ac:dyDescent="0.25">
      <c r="A192" s="9" t="s">
        <v>40</v>
      </c>
      <c r="B192" s="100">
        <v>0</v>
      </c>
      <c r="C192" s="100">
        <v>0</v>
      </c>
      <c r="D192" s="100">
        <v>1024.98</v>
      </c>
      <c r="E192" s="100">
        <v>0</v>
      </c>
    </row>
    <row r="193" spans="1:5" x14ac:dyDescent="0.25">
      <c r="A193" s="9" t="s">
        <v>41</v>
      </c>
      <c r="B193" s="100">
        <v>0</v>
      </c>
      <c r="C193" s="100">
        <v>0</v>
      </c>
      <c r="D193" s="100">
        <v>2042</v>
      </c>
      <c r="E193" s="100">
        <v>0</v>
      </c>
    </row>
    <row r="194" spans="1:5" x14ac:dyDescent="0.25">
      <c r="A194" s="9" t="s">
        <v>47</v>
      </c>
      <c r="B194" s="100">
        <v>0</v>
      </c>
      <c r="C194" s="100">
        <v>0</v>
      </c>
      <c r="D194" s="100">
        <v>2580</v>
      </c>
      <c r="E194" s="100">
        <v>0</v>
      </c>
    </row>
    <row r="195" spans="1:5" x14ac:dyDescent="0.25">
      <c r="A195" s="9" t="s">
        <v>55</v>
      </c>
      <c r="B195" s="100">
        <v>0</v>
      </c>
      <c r="C195" s="100">
        <v>0</v>
      </c>
      <c r="D195" s="100">
        <v>11006</v>
      </c>
      <c r="E195" s="100">
        <v>0</v>
      </c>
    </row>
    <row r="196" spans="1:5" x14ac:dyDescent="0.25">
      <c r="A196" s="9" t="s">
        <v>58</v>
      </c>
      <c r="B196" s="100">
        <v>0</v>
      </c>
      <c r="C196" s="100">
        <v>0</v>
      </c>
      <c r="D196" s="100">
        <v>807.6</v>
      </c>
      <c r="E196" s="100">
        <v>0</v>
      </c>
    </row>
    <row r="197" spans="1:5" x14ac:dyDescent="0.25">
      <c r="A197" s="9" t="s">
        <v>59</v>
      </c>
      <c r="B197" s="100">
        <v>0</v>
      </c>
      <c r="C197" s="100">
        <v>0</v>
      </c>
      <c r="D197" s="100">
        <v>531</v>
      </c>
      <c r="E197" s="100">
        <v>0</v>
      </c>
    </row>
    <row r="198" spans="1:5" x14ac:dyDescent="0.25">
      <c r="A198" s="9" t="s">
        <v>61</v>
      </c>
      <c r="B198" s="100">
        <v>0</v>
      </c>
      <c r="C198" s="100">
        <v>0</v>
      </c>
      <c r="D198" s="100">
        <v>15883</v>
      </c>
      <c r="E198" s="100">
        <v>0</v>
      </c>
    </row>
    <row r="199" spans="1:5" x14ac:dyDescent="0.25">
      <c r="A199" s="75" t="s">
        <v>89</v>
      </c>
      <c r="B199" s="101">
        <v>11991</v>
      </c>
      <c r="C199" s="101">
        <v>11991</v>
      </c>
      <c r="D199" s="101">
        <v>3452.55</v>
      </c>
      <c r="E199" s="101">
        <v>28.79</v>
      </c>
    </row>
    <row r="200" spans="1:5" x14ac:dyDescent="0.25">
      <c r="A200" s="8" t="s">
        <v>33</v>
      </c>
      <c r="B200" s="99">
        <v>11991</v>
      </c>
      <c r="C200" s="99">
        <v>11991</v>
      </c>
      <c r="D200" s="99">
        <v>3452.55</v>
      </c>
      <c r="E200" s="99">
        <v>28.79</v>
      </c>
    </row>
    <row r="201" spans="1:5" x14ac:dyDescent="0.25">
      <c r="A201" s="9" t="s">
        <v>35</v>
      </c>
      <c r="B201" s="100">
        <v>0</v>
      </c>
      <c r="C201" s="100">
        <v>0</v>
      </c>
      <c r="D201" s="100">
        <v>2817.2</v>
      </c>
      <c r="E201" s="100">
        <v>0</v>
      </c>
    </row>
    <row r="202" spans="1:5" x14ac:dyDescent="0.25">
      <c r="A202" s="9" t="s">
        <v>38</v>
      </c>
      <c r="B202" s="100">
        <v>0</v>
      </c>
      <c r="C202" s="100">
        <v>0</v>
      </c>
      <c r="D202" s="100">
        <v>70</v>
      </c>
      <c r="E202" s="100">
        <v>0</v>
      </c>
    </row>
    <row r="203" spans="1:5" x14ac:dyDescent="0.25">
      <c r="A203" s="9" t="s">
        <v>41</v>
      </c>
      <c r="B203" s="100">
        <v>0</v>
      </c>
      <c r="C203" s="100">
        <v>0</v>
      </c>
      <c r="D203" s="100">
        <v>100</v>
      </c>
      <c r="E203" s="100">
        <v>0</v>
      </c>
    </row>
    <row r="204" spans="1:5" x14ac:dyDescent="0.25">
      <c r="A204" s="9" t="s">
        <v>44</v>
      </c>
      <c r="B204" s="100">
        <v>0</v>
      </c>
      <c r="C204" s="100">
        <v>0</v>
      </c>
      <c r="D204" s="100">
        <v>465.35</v>
      </c>
      <c r="E204" s="100">
        <v>0</v>
      </c>
    </row>
    <row r="205" spans="1:5" x14ac:dyDescent="0.25">
      <c r="A205" s="83" t="s">
        <v>103</v>
      </c>
      <c r="B205" s="102">
        <v>11100</v>
      </c>
      <c r="C205" s="102">
        <v>11100</v>
      </c>
      <c r="D205" s="102">
        <v>3955.85</v>
      </c>
      <c r="E205" s="102">
        <v>35.64</v>
      </c>
    </row>
    <row r="206" spans="1:5" x14ac:dyDescent="0.25">
      <c r="A206" s="75" t="s">
        <v>81</v>
      </c>
      <c r="B206" s="101">
        <v>3100</v>
      </c>
      <c r="C206" s="101">
        <v>3100</v>
      </c>
      <c r="D206" s="101">
        <v>3820.85</v>
      </c>
      <c r="E206" s="101">
        <v>123.25</v>
      </c>
    </row>
    <row r="207" spans="1:5" x14ac:dyDescent="0.25">
      <c r="A207" s="8" t="s">
        <v>68</v>
      </c>
      <c r="B207" s="99">
        <v>3100</v>
      </c>
      <c r="C207" s="99">
        <v>3100</v>
      </c>
      <c r="D207" s="99">
        <v>3820.85</v>
      </c>
      <c r="E207" s="99">
        <v>123.25</v>
      </c>
    </row>
    <row r="208" spans="1:5" x14ac:dyDescent="0.25">
      <c r="A208" s="9" t="s">
        <v>70</v>
      </c>
      <c r="B208" s="100">
        <v>0</v>
      </c>
      <c r="C208" s="100"/>
      <c r="D208" s="100">
        <v>3820.85</v>
      </c>
      <c r="E208" s="100">
        <v>0</v>
      </c>
    </row>
    <row r="209" spans="1:6" x14ac:dyDescent="0.25">
      <c r="A209" s="75" t="s">
        <v>84</v>
      </c>
      <c r="B209" s="101">
        <v>7000</v>
      </c>
      <c r="C209" s="101">
        <v>7000</v>
      </c>
      <c r="D209" s="101">
        <v>135</v>
      </c>
      <c r="E209" s="101">
        <v>1.93</v>
      </c>
    </row>
    <row r="210" spans="1:6" x14ac:dyDescent="0.25">
      <c r="A210" s="8" t="s">
        <v>68</v>
      </c>
      <c r="B210" s="99">
        <v>3000</v>
      </c>
      <c r="C210" s="99">
        <v>3000</v>
      </c>
      <c r="D210" s="99">
        <v>135</v>
      </c>
      <c r="E210" s="99">
        <v>4.5</v>
      </c>
    </row>
    <row r="211" spans="1:6" x14ac:dyDescent="0.25">
      <c r="A211" s="9" t="s">
        <v>70</v>
      </c>
      <c r="B211" s="100"/>
      <c r="C211" s="100"/>
      <c r="D211" s="100">
        <v>135</v>
      </c>
      <c r="E211" s="100">
        <v>0</v>
      </c>
    </row>
    <row r="212" spans="1:6" x14ac:dyDescent="0.25">
      <c r="A212" s="8" t="s">
        <v>74</v>
      </c>
      <c r="B212" s="99">
        <v>4000</v>
      </c>
      <c r="C212" s="99">
        <v>4000</v>
      </c>
      <c r="D212" s="99">
        <v>0</v>
      </c>
      <c r="E212" s="99">
        <v>0</v>
      </c>
    </row>
    <row r="213" spans="1:6" x14ac:dyDescent="0.25">
      <c r="A213" s="75" t="s">
        <v>87</v>
      </c>
      <c r="B213" s="101">
        <v>1000</v>
      </c>
      <c r="C213" s="101">
        <v>1000</v>
      </c>
      <c r="D213" s="101">
        <v>0</v>
      </c>
      <c r="E213" s="101">
        <v>0</v>
      </c>
    </row>
    <row r="214" spans="1:6" x14ac:dyDescent="0.25">
      <c r="A214" s="8" t="s">
        <v>68</v>
      </c>
      <c r="B214" s="99">
        <v>1000</v>
      </c>
      <c r="C214" s="99">
        <v>1000</v>
      </c>
      <c r="D214" s="99">
        <v>0</v>
      </c>
      <c r="E214" s="99">
        <v>0</v>
      </c>
    </row>
    <row r="217" spans="1:6" ht="15.75" x14ac:dyDescent="0.25">
      <c r="A217" s="111" t="s">
        <v>134</v>
      </c>
      <c r="B217" s="111"/>
      <c r="C217" s="111"/>
      <c r="D217" s="111"/>
      <c r="E217" s="111"/>
      <c r="F217" s="59"/>
    </row>
    <row r="218" spans="1:6" ht="15.75" x14ac:dyDescent="0.25">
      <c r="A218" s="54"/>
      <c r="B218" s="54"/>
      <c r="C218" s="54"/>
      <c r="D218" s="54"/>
      <c r="E218" s="54"/>
      <c r="F218" s="54"/>
    </row>
    <row r="219" spans="1:6" ht="15.75" x14ac:dyDescent="0.25">
      <c r="A219" s="54" t="s">
        <v>154</v>
      </c>
      <c r="B219" s="54"/>
      <c r="C219" s="54"/>
      <c r="D219" s="54"/>
      <c r="E219" s="54"/>
      <c r="F219" s="54"/>
    </row>
    <row r="220" spans="1:6" ht="15.75" x14ac:dyDescent="0.25">
      <c r="A220" s="54"/>
      <c r="B220" s="54"/>
      <c r="C220" s="54"/>
      <c r="D220" s="54"/>
      <c r="E220" s="54"/>
      <c r="F220" s="54"/>
    </row>
    <row r="221" spans="1:6" ht="15.75" x14ac:dyDescent="0.25">
      <c r="A221" s="54" t="s">
        <v>155</v>
      </c>
      <c r="B221" s="54"/>
      <c r="C221" s="54"/>
      <c r="D221" s="54"/>
      <c r="E221" s="54"/>
      <c r="F221" s="54"/>
    </row>
    <row r="222" spans="1:6" ht="15.75" x14ac:dyDescent="0.25">
      <c r="A222" s="54"/>
      <c r="B222" s="54"/>
      <c r="C222" s="54"/>
      <c r="D222" s="54"/>
      <c r="E222" s="54"/>
      <c r="F222" s="54"/>
    </row>
    <row r="223" spans="1:6" ht="15.75" x14ac:dyDescent="0.25">
      <c r="A223" s="54"/>
      <c r="B223" s="54"/>
      <c r="C223" s="54"/>
      <c r="D223" s="54"/>
      <c r="E223" s="54"/>
      <c r="F223" s="54"/>
    </row>
    <row r="224" spans="1:6" ht="15.75" x14ac:dyDescent="0.25">
      <c r="A224" s="54"/>
      <c r="B224" s="54"/>
      <c r="C224" s="54"/>
      <c r="D224" s="55"/>
      <c r="E224" s="55"/>
      <c r="F224" s="55"/>
    </row>
    <row r="225" spans="1:6" ht="15.75" x14ac:dyDescent="0.25">
      <c r="A225" s="55" t="s">
        <v>195</v>
      </c>
      <c r="B225" s="54"/>
      <c r="C225" s="54"/>
      <c r="D225" s="56"/>
      <c r="E225" s="55"/>
      <c r="F225" s="55"/>
    </row>
    <row r="226" spans="1:6" ht="15.75" x14ac:dyDescent="0.25">
      <c r="A226" s="54"/>
      <c r="B226" s="54"/>
      <c r="C226" s="54"/>
      <c r="D226" s="54"/>
      <c r="E226" s="54"/>
      <c r="F226" s="54"/>
    </row>
    <row r="227" spans="1:6" ht="15.75" x14ac:dyDescent="0.25">
      <c r="A227" s="55"/>
      <c r="B227" s="55"/>
      <c r="C227" s="54"/>
      <c r="D227" s="54"/>
      <c r="E227" s="54"/>
      <c r="F227" s="54"/>
    </row>
    <row r="228" spans="1:6" ht="15.75" x14ac:dyDescent="0.25">
      <c r="A228" s="55"/>
      <c r="B228" s="55"/>
      <c r="C228" s="54"/>
      <c r="D228" s="55" t="s">
        <v>135</v>
      </c>
      <c r="E228" s="55"/>
      <c r="F228" s="55"/>
    </row>
    <row r="229" spans="1:6" ht="15.75" x14ac:dyDescent="0.25">
      <c r="A229" s="55"/>
      <c r="B229" s="55"/>
      <c r="C229" s="54"/>
      <c r="D229" s="56" t="s">
        <v>136</v>
      </c>
      <c r="E229" s="55"/>
      <c r="F229" s="55"/>
    </row>
    <row r="230" spans="1:6" ht="15.75" x14ac:dyDescent="0.25">
      <c r="F230" s="54"/>
    </row>
    <row r="231" spans="1:6" ht="15.75" x14ac:dyDescent="0.25">
      <c r="F231" s="54"/>
    </row>
  </sheetData>
  <mergeCells count="1">
    <mergeCell ref="A217:E217"/>
  </mergeCells>
  <pageMargins left="0.7" right="0.7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P i R Tablica 1.</vt:lpstr>
      <vt:lpstr>P i R Tablica 2.</vt:lpstr>
      <vt:lpstr>R-Tablica 3.</vt:lpstr>
      <vt:lpstr>Rač.fin-Tablica 4.</vt:lpstr>
      <vt:lpstr>Rač.fin-Tablica 5.</vt:lpstr>
      <vt:lpstr>Posebni dio-Tablica 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Win10</cp:lastModifiedBy>
  <cp:lastPrinted>2025-08-18T05:33:44Z</cp:lastPrinted>
  <dcterms:created xsi:type="dcterms:W3CDTF">2025-07-09T12:29:52Z</dcterms:created>
  <dcterms:modified xsi:type="dcterms:W3CDTF">2026-01-12T12:55:02Z</dcterms:modified>
</cp:coreProperties>
</file>